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3 год\исполнение 2023\9 месяцев\постановление\"/>
    </mc:Choice>
  </mc:AlternateContent>
  <bookViews>
    <workbookView xWindow="0" yWindow="0" windowWidth="20160" windowHeight="8448"/>
  </bookViews>
  <sheets>
    <sheet name="источники 2023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2023'!$A$6:$H$54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G50" i="1"/>
  <c r="H50" i="1" s="1"/>
  <c r="F50" i="1"/>
  <c r="E50" i="1"/>
  <c r="H49" i="1"/>
  <c r="G48" i="1"/>
  <c r="G47" i="1" s="1"/>
  <c r="F48" i="1"/>
  <c r="E48" i="1"/>
  <c r="E47" i="1" s="1"/>
  <c r="F47" i="1"/>
  <c r="H46" i="1"/>
  <c r="G45" i="1"/>
  <c r="F45" i="1"/>
  <c r="E45" i="1"/>
  <c r="H44" i="1"/>
  <c r="G43" i="1"/>
  <c r="F43" i="1"/>
  <c r="H43" i="1" s="1"/>
  <c r="E43" i="1"/>
  <c r="G42" i="1"/>
  <c r="G41" i="1" s="1"/>
  <c r="E42" i="1"/>
  <c r="E41" i="1" s="1"/>
  <c r="H40" i="1"/>
  <c r="G39" i="1"/>
  <c r="F39" i="1"/>
  <c r="F38" i="1" s="1"/>
  <c r="E39" i="1"/>
  <c r="G38" i="1"/>
  <c r="E38" i="1"/>
  <c r="G37" i="1"/>
  <c r="F37" i="1"/>
  <c r="F36" i="1" s="1"/>
  <c r="E37" i="1"/>
  <c r="G36" i="1"/>
  <c r="E36" i="1"/>
  <c r="H35" i="1"/>
  <c r="G34" i="1"/>
  <c r="H34" i="1" s="1"/>
  <c r="F34" i="1"/>
  <c r="E34" i="1"/>
  <c r="E33" i="1" s="1"/>
  <c r="F33" i="1"/>
  <c r="H31" i="1"/>
  <c r="G30" i="1"/>
  <c r="H30" i="1" s="1"/>
  <c r="F30" i="1"/>
  <c r="E30" i="1"/>
  <c r="E29" i="1" s="1"/>
  <c r="E28" i="1" s="1"/>
  <c r="E23" i="1" s="1"/>
  <c r="F29" i="1"/>
  <c r="H27" i="1"/>
  <c r="G26" i="1"/>
  <c r="H26" i="1" s="1"/>
  <c r="F26" i="1"/>
  <c r="E26" i="1"/>
  <c r="E25" i="1" s="1"/>
  <c r="E24" i="1" s="1"/>
  <c r="F25" i="1"/>
  <c r="F24" i="1" s="1"/>
  <c r="H22" i="1"/>
  <c r="H21" i="1"/>
  <c r="G20" i="1"/>
  <c r="H20" i="1" s="1"/>
  <c r="F20" i="1"/>
  <c r="E20" i="1"/>
  <c r="G17" i="1"/>
  <c r="F17" i="1"/>
  <c r="F16" i="1" s="1"/>
  <c r="E17" i="1"/>
  <c r="G16" i="1"/>
  <c r="E16" i="1"/>
  <c r="H15" i="1"/>
  <c r="G14" i="1"/>
  <c r="H14" i="1" s="1"/>
  <c r="F14" i="1"/>
  <c r="E14" i="1"/>
  <c r="H13" i="1"/>
  <c r="G12" i="1"/>
  <c r="G11" i="1" s="1"/>
  <c r="F12" i="1"/>
  <c r="E12" i="1"/>
  <c r="E11" i="1" s="1"/>
  <c r="F11" i="1"/>
  <c r="E32" i="1" l="1"/>
  <c r="E54" i="1" s="1"/>
  <c r="H38" i="1"/>
  <c r="H47" i="1"/>
  <c r="H12" i="1"/>
  <c r="G25" i="1"/>
  <c r="F28" i="1"/>
  <c r="H28" i="1" s="1"/>
  <c r="G29" i="1"/>
  <c r="G28" i="1" s="1"/>
  <c r="G33" i="1"/>
  <c r="H39" i="1"/>
  <c r="F42" i="1"/>
  <c r="H45" i="1"/>
  <c r="H48" i="1"/>
  <c r="H11" i="1"/>
  <c r="H42" i="1" l="1"/>
  <c r="F41" i="1"/>
  <c r="H33" i="1"/>
  <c r="G32" i="1"/>
  <c r="H25" i="1"/>
  <c r="G24" i="1"/>
  <c r="H29" i="1"/>
  <c r="H24" i="1" l="1"/>
  <c r="G23" i="1"/>
  <c r="G54" i="1" s="1"/>
  <c r="H41" i="1"/>
  <c r="F32" i="1"/>
  <c r="F54" i="1" s="1"/>
  <c r="H54" i="1" l="1"/>
</calcChain>
</file>

<file path=xl/sharedStrings.xml><?xml version="1.0" encoding="utf-8"?>
<sst xmlns="http://schemas.openxmlformats.org/spreadsheetml/2006/main" count="101" uniqueCount="101">
  <si>
    <t>Наименование</t>
  </si>
  <si>
    <t>Код классификации источников финансирования дефицитов бюджетов Российской Федерации</t>
  </si>
  <si>
    <t>План на 01.10.2023г., руб.</t>
  </si>
  <si>
    <t>Исполнено на 01.10.2023г.,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</si>
  <si>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</si>
  <si>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</si>
  <si>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</si>
  <si>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 xml:space="preserve">     года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</si>
  <si>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</si>
  <si>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</si>
  <si>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</si>
  <si>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</si>
  <si>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</si>
  <si>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</si>
  <si>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</si>
  <si>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</si>
  <si>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</si>
  <si>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</si>
  <si>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</si>
  <si>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</si>
  <si>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</si>
  <si>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</si>
  <si>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</si>
  <si>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</si>
  <si>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</si>
  <si>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</si>
  <si>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</si>
  <si>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</si>
  <si>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</si>
  <si>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</si>
  <si>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</si>
  <si>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</si>
  <si>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</si>
  <si>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</si>
  <si>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</si>
  <si>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</si>
  <si>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</si>
  <si>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</si>
  <si>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</si>
  <si>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</si>
  <si>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</si>
  <si>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</si>
  <si>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</si>
  <si>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</si>
  <si>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</si>
  <si>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</si>
  <si>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</si>
  <si>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</si>
  <si>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</si>
  <si>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</si>
  <si>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</si>
  <si>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</si>
  <si>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</si>
  <si>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</si>
  <si>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</si>
  <si>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</si>
  <si>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</si>
  <si>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</si>
  <si>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</si>
  <si>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</si>
  <si>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</si>
  <si>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</si>
  <si>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</si>
  <si>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</si>
  <si>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</si>
  <si>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</si>
  <si>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</si>
  <si>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</si>
  <si>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</si>
  <si>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</si>
  <si>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</si>
  <si>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</si>
  <si>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</si>
  <si>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</si>
  <si>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</si>
  <si>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</si>
  <si>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</si>
  <si>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</si>
  <si>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</si>
  <si>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</si>
  <si>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</si>
  <si>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</si>
  <si>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</si>
  <si>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</si>
  <si>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</si>
  <si>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</si>
  <si>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</si>
  <si>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</si>
  <si>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</si>
  <si>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</si>
  <si>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</si>
  <si>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</si>
  <si>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</si>
  <si>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</si>
  <si>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</si>
  <si>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Приложение № 2</t>
  </si>
  <si>
    <t>к  постановлению администрации</t>
  </si>
  <si>
    <t>Вельского муниципального района</t>
  </si>
  <si>
    <t>Архангельской области</t>
  </si>
  <si>
    <t>от 31.10. 2023  №  869</t>
  </si>
  <si>
    <t>Отчет об исполнении бюджета Вельского муниципального района по источникам финансирования дефицита бюджета                               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</si>
</sst>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wrapText="1"/>
    </xf>
    <xf numFmtId="1" fontId="5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5" fontId="6" fillId="2" borderId="0" xfId="0" applyNumberFormat="1" applyFont="1" applyFill="1"/>
    <xf numFmtId="0" fontId="5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topLeftCell="A36" zoomScaleNormal="100" workbookViewId="0">
      <selection sqref="A1:H54"/>
    </sheetView>
  </sheetViews>
  <sheetFormatPr defaultRowHeight="10.199999999999999" x14ac:dyDescent="0.2"/>
  <cols>
    <col min="1" max="1" width="64" style="1" customWidth="1"/>
    <col min="2" max="3" width="9.140625" style="1"/>
    <col min="4" max="4" width="12" style="1" customWidth="1"/>
    <col min="5" max="5" width="19.7109375" style="1" customWidth="1"/>
    <col min="6" max="6" width="19" style="1" customWidth="1"/>
    <col min="7" max="7" width="18.7109375" style="1" customWidth="1"/>
    <col min="8" max="8" width="12.42578125" style="1" customWidth="1"/>
    <col min="9" max="16384" width="9.140625" style="1"/>
  </cols>
  <sheetData>
    <row r="1" spans="1:8" ht="13.2" x14ac:dyDescent="0.25">
      <c r="E1" s="19" t="s">
        <v>95</v>
      </c>
      <c r="F1" s="19"/>
    </row>
    <row r="2" spans="1:8" ht="13.2" x14ac:dyDescent="0.25">
      <c r="E2" s="19" t="s">
        <v>96</v>
      </c>
      <c r="F2" s="19"/>
    </row>
    <row r="3" spans="1:8" ht="13.2" x14ac:dyDescent="0.25">
      <c r="E3" s="19" t="s">
        <v>97</v>
      </c>
      <c r="F3" s="19"/>
    </row>
    <row r="4" spans="1:8" ht="13.2" x14ac:dyDescent="0.25">
      <c r="E4" s="19" t="s">
        <v>98</v>
      </c>
      <c r="F4" s="19"/>
    </row>
    <row r="5" spans="1:8" ht="13.2" x14ac:dyDescent="0.25">
      <c r="E5" s="19" t="s">
        <v>99</v>
      </c>
      <c r="F5" s="19"/>
    </row>
    <row r="6" spans="1:8" ht="44.25" customHeight="1" x14ac:dyDescent="0.3">
      <c r="A6" s="20" t="s">
        <v>100</v>
      </c>
      <c r="B6" s="20"/>
      <c r="C6" s="20"/>
      <c r="D6" s="20"/>
      <c r="E6" s="20"/>
      <c r="F6" s="21"/>
      <c r="G6" s="21"/>
      <c r="H6" s="21"/>
    </row>
    <row r="7" spans="1:8" ht="17.25" customHeight="1" x14ac:dyDescent="0.25">
      <c r="A7" s="2"/>
      <c r="B7" s="2"/>
      <c r="C7" s="2"/>
      <c r="D7" s="2"/>
      <c r="E7" s="2"/>
      <c r="F7" s="2"/>
      <c r="G7" s="2"/>
      <c r="H7" s="3"/>
    </row>
    <row r="8" spans="1:8" ht="28.5" customHeight="1" x14ac:dyDescent="0.25">
      <c r="A8" s="22" t="s">
        <v>0</v>
      </c>
      <c r="B8" s="23" t="s">
        <v>1</v>
      </c>
      <c r="C8" s="23"/>
      <c r="D8" s="23"/>
      <c r="E8" s="24" t="s">
        <v>2</v>
      </c>
      <c r="F8" s="24"/>
      <c r="G8" s="25" t="s">
        <v>3</v>
      </c>
      <c r="H8" s="25" t="s">
        <v>4</v>
      </c>
    </row>
    <row r="9" spans="1:8" ht="45.75" customHeight="1" x14ac:dyDescent="0.2">
      <c r="A9" s="22"/>
      <c r="B9" s="23"/>
      <c r="C9" s="23"/>
      <c r="D9" s="23"/>
      <c r="E9" s="4" t="s">
        <v>5</v>
      </c>
      <c r="F9" s="4" t="s">
        <v>6</v>
      </c>
      <c r="G9" s="26"/>
      <c r="H9" s="26" t="s">
        <v>7</v>
      </c>
    </row>
    <row r="10" spans="1:8" ht="13.2" x14ac:dyDescent="0.25">
      <c r="A10" s="5">
        <v>1</v>
      </c>
      <c r="B10" s="28">
        <v>2</v>
      </c>
      <c r="C10" s="28"/>
      <c r="D10" s="28"/>
      <c r="E10" s="6">
        <v>3</v>
      </c>
      <c r="F10" s="6">
        <v>4</v>
      </c>
      <c r="G10" s="6">
        <v>5</v>
      </c>
      <c r="H10" s="7">
        <v>6</v>
      </c>
    </row>
    <row r="11" spans="1:8" ht="33.75" customHeight="1" x14ac:dyDescent="0.25">
      <c r="A11" s="8" t="s">
        <v>8</v>
      </c>
      <c r="B11" s="22" t="s">
        <v>9</v>
      </c>
      <c r="C11" s="27"/>
      <c r="D11" s="27"/>
      <c r="E11" s="9">
        <f>E12-E14</f>
        <v>28800000</v>
      </c>
      <c r="F11" s="9">
        <f>F12-F14</f>
        <v>28800000</v>
      </c>
      <c r="G11" s="9">
        <f>G12-G14</f>
        <v>0</v>
      </c>
      <c r="H11" s="10">
        <f t="shared" ref="H11:H15" si="0">G11/F11*100</f>
        <v>0</v>
      </c>
    </row>
    <row r="12" spans="1:8" ht="37.5" customHeight="1" x14ac:dyDescent="0.25">
      <c r="A12" s="8" t="s">
        <v>10</v>
      </c>
      <c r="B12" s="22" t="s">
        <v>11</v>
      </c>
      <c r="C12" s="22"/>
      <c r="D12" s="22"/>
      <c r="E12" s="9">
        <f>E13</f>
        <v>151800000</v>
      </c>
      <c r="F12" s="9">
        <f>F13</f>
        <v>151800000</v>
      </c>
      <c r="G12" s="9">
        <f>G13</f>
        <v>123000000</v>
      </c>
      <c r="H12" s="10">
        <f t="shared" si="0"/>
        <v>81.027667984189719</v>
      </c>
    </row>
    <row r="13" spans="1:8" ht="30.6" customHeight="1" x14ac:dyDescent="0.25">
      <c r="A13" s="11" t="s">
        <v>12</v>
      </c>
      <c r="B13" s="27" t="s">
        <v>13</v>
      </c>
      <c r="C13" s="27"/>
      <c r="D13" s="27"/>
      <c r="E13" s="12">
        <v>151800000</v>
      </c>
      <c r="F13" s="12">
        <v>151800000</v>
      </c>
      <c r="G13" s="12">
        <v>123000000</v>
      </c>
      <c r="H13" s="13">
        <f t="shared" si="0"/>
        <v>81.027667984189719</v>
      </c>
    </row>
    <row r="14" spans="1:8" ht="39" customHeight="1" x14ac:dyDescent="0.25">
      <c r="A14" s="8" t="s">
        <v>14</v>
      </c>
      <c r="B14" s="22" t="s">
        <v>15</v>
      </c>
      <c r="C14" s="27"/>
      <c r="D14" s="27"/>
      <c r="E14" s="9">
        <f>E15</f>
        <v>123000000</v>
      </c>
      <c r="F14" s="9">
        <f>F15</f>
        <v>123000000</v>
      </c>
      <c r="G14" s="9">
        <f>G15</f>
        <v>123000000</v>
      </c>
      <c r="H14" s="10">
        <f t="shared" si="0"/>
        <v>100</v>
      </c>
    </row>
    <row r="15" spans="1:8" ht="34.799999999999997" customHeight="1" x14ac:dyDescent="0.25">
      <c r="A15" s="11" t="s">
        <v>16</v>
      </c>
      <c r="B15" s="27" t="s">
        <v>17</v>
      </c>
      <c r="C15" s="27"/>
      <c r="D15" s="27"/>
      <c r="E15" s="12">
        <v>123000000</v>
      </c>
      <c r="F15" s="12">
        <v>123000000</v>
      </c>
      <c r="G15" s="12">
        <v>123000000</v>
      </c>
      <c r="H15" s="13">
        <f t="shared" si="0"/>
        <v>100</v>
      </c>
    </row>
    <row r="16" spans="1:8" ht="33" customHeight="1" x14ac:dyDescent="0.25">
      <c r="A16" s="8" t="s">
        <v>18</v>
      </c>
      <c r="B16" s="22" t="s">
        <v>19</v>
      </c>
      <c r="C16" s="27"/>
      <c r="D16" s="27"/>
      <c r="E16" s="9">
        <f>E17-E20</f>
        <v>0</v>
      </c>
      <c r="F16" s="9">
        <f>F17-F20</f>
        <v>0</v>
      </c>
      <c r="G16" s="9">
        <f>G17-G20</f>
        <v>0</v>
      </c>
      <c r="H16" s="10"/>
    </row>
    <row r="17" spans="1:8" ht="45.6" customHeight="1" x14ac:dyDescent="0.25">
      <c r="A17" s="8" t="s">
        <v>20</v>
      </c>
      <c r="B17" s="22" t="s">
        <v>21</v>
      </c>
      <c r="C17" s="22"/>
      <c r="D17" s="22"/>
      <c r="E17" s="9">
        <f>E18</f>
        <v>54000000</v>
      </c>
      <c r="F17" s="9">
        <f>F18</f>
        <v>54000000</v>
      </c>
      <c r="G17" s="9">
        <f>G18</f>
        <v>0</v>
      </c>
      <c r="H17" s="10">
        <v>0</v>
      </c>
    </row>
    <row r="18" spans="1:8" ht="48.6" customHeight="1" x14ac:dyDescent="0.25">
      <c r="A18" s="11" t="s">
        <v>22</v>
      </c>
      <c r="B18" s="27" t="s">
        <v>23</v>
      </c>
      <c r="C18" s="27"/>
      <c r="D18" s="27"/>
      <c r="E18" s="12">
        <v>54000000</v>
      </c>
      <c r="F18" s="12">
        <v>54000000</v>
      </c>
      <c r="G18" s="12">
        <v>0</v>
      </c>
      <c r="H18" s="13">
        <v>0</v>
      </c>
    </row>
    <row r="19" spans="1:8" ht="42" customHeight="1" x14ac:dyDescent="0.25">
      <c r="A19" s="11" t="s">
        <v>24</v>
      </c>
      <c r="B19" s="27" t="s">
        <v>25</v>
      </c>
      <c r="C19" s="27"/>
      <c r="D19" s="27"/>
      <c r="E19" s="12">
        <v>54000000</v>
      </c>
      <c r="F19" s="12">
        <v>54000000</v>
      </c>
      <c r="G19" s="12">
        <v>0</v>
      </c>
      <c r="H19" s="13">
        <v>0</v>
      </c>
    </row>
    <row r="20" spans="1:8" ht="48.6" customHeight="1" x14ac:dyDescent="0.25">
      <c r="A20" s="8" t="s">
        <v>26</v>
      </c>
      <c r="B20" s="22" t="s">
        <v>27</v>
      </c>
      <c r="C20" s="27"/>
      <c r="D20" s="27"/>
      <c r="E20" s="9">
        <f>E21</f>
        <v>54000000</v>
      </c>
      <c r="F20" s="9">
        <f>F21</f>
        <v>54000000</v>
      </c>
      <c r="G20" s="9">
        <f>G21</f>
        <v>0</v>
      </c>
      <c r="H20" s="10">
        <f t="shared" ref="H20:H54" si="1">G20/F20*100</f>
        <v>0</v>
      </c>
    </row>
    <row r="21" spans="1:8" ht="47.4" customHeight="1" x14ac:dyDescent="0.25">
      <c r="A21" s="11" t="s">
        <v>28</v>
      </c>
      <c r="B21" s="27" t="s">
        <v>29</v>
      </c>
      <c r="C21" s="27"/>
      <c r="D21" s="27"/>
      <c r="E21" s="12">
        <v>54000000</v>
      </c>
      <c r="F21" s="12">
        <v>54000000</v>
      </c>
      <c r="G21" s="12">
        <v>0</v>
      </c>
      <c r="H21" s="13">
        <f t="shared" si="1"/>
        <v>0</v>
      </c>
    </row>
    <row r="22" spans="1:8" ht="33.6" customHeight="1" x14ac:dyDescent="0.25">
      <c r="A22" s="11" t="s">
        <v>30</v>
      </c>
      <c r="B22" s="27" t="s">
        <v>31</v>
      </c>
      <c r="C22" s="27"/>
      <c r="D22" s="27"/>
      <c r="E22" s="12">
        <v>54000000</v>
      </c>
      <c r="F22" s="12">
        <v>54000000</v>
      </c>
      <c r="G22" s="12">
        <v>0</v>
      </c>
      <c r="H22" s="13">
        <f t="shared" si="1"/>
        <v>0</v>
      </c>
    </row>
    <row r="23" spans="1:8" ht="28.2" customHeight="1" x14ac:dyDescent="0.25">
      <c r="A23" s="8" t="s">
        <v>32</v>
      </c>
      <c r="B23" s="22" t="s">
        <v>33</v>
      </c>
      <c r="C23" s="22"/>
      <c r="D23" s="22"/>
      <c r="E23" s="9">
        <f>E28-E24</f>
        <v>13803</v>
      </c>
      <c r="F23" s="9">
        <v>17044208.52</v>
      </c>
      <c r="G23" s="9">
        <f t="shared" ref="G23" si="2">G28-G24</f>
        <v>-116956626.75</v>
      </c>
      <c r="H23" s="10"/>
    </row>
    <row r="24" spans="1:8" ht="20.25" customHeight="1" x14ac:dyDescent="0.25">
      <c r="A24" s="8" t="s">
        <v>34</v>
      </c>
      <c r="B24" s="22" t="s">
        <v>35</v>
      </c>
      <c r="C24" s="22"/>
      <c r="D24" s="22"/>
      <c r="E24" s="9">
        <f t="shared" ref="E24:G26" si="3">E25</f>
        <v>2438673622.0900002</v>
      </c>
      <c r="F24" s="9">
        <f t="shared" si="3"/>
        <v>2764919823.5799999</v>
      </c>
      <c r="G24" s="9">
        <f t="shared" si="3"/>
        <v>2038901397.78</v>
      </c>
      <c r="H24" s="10">
        <f t="shared" si="1"/>
        <v>73.741791005716905</v>
      </c>
    </row>
    <row r="25" spans="1:8" ht="28.5" customHeight="1" x14ac:dyDescent="0.25">
      <c r="A25" s="8" t="s">
        <v>36</v>
      </c>
      <c r="B25" s="22" t="s">
        <v>37</v>
      </c>
      <c r="C25" s="27"/>
      <c r="D25" s="27"/>
      <c r="E25" s="9">
        <f t="shared" si="3"/>
        <v>2438673622.0900002</v>
      </c>
      <c r="F25" s="9">
        <f t="shared" si="3"/>
        <v>2764919823.5799999</v>
      </c>
      <c r="G25" s="9">
        <f t="shared" si="3"/>
        <v>2038901397.78</v>
      </c>
      <c r="H25" s="10">
        <f t="shared" si="1"/>
        <v>73.741791005716905</v>
      </c>
    </row>
    <row r="26" spans="1:8" ht="30.6" customHeight="1" x14ac:dyDescent="0.25">
      <c r="A26" s="14" t="s">
        <v>38</v>
      </c>
      <c r="B26" s="22" t="s">
        <v>39</v>
      </c>
      <c r="C26" s="27"/>
      <c r="D26" s="27"/>
      <c r="E26" s="9">
        <f t="shared" si="3"/>
        <v>2438673622.0900002</v>
      </c>
      <c r="F26" s="9">
        <f t="shared" si="3"/>
        <v>2764919823.5799999</v>
      </c>
      <c r="G26" s="9">
        <f t="shared" si="3"/>
        <v>2038901397.78</v>
      </c>
      <c r="H26" s="10">
        <f t="shared" si="1"/>
        <v>73.741791005716905</v>
      </c>
    </row>
    <row r="27" spans="1:8" ht="30" customHeight="1" x14ac:dyDescent="0.25">
      <c r="A27" s="11" t="s">
        <v>40</v>
      </c>
      <c r="B27" s="27" t="s">
        <v>41</v>
      </c>
      <c r="C27" s="27"/>
      <c r="D27" s="27"/>
      <c r="E27" s="12">
        <v>2438673622.0900002</v>
      </c>
      <c r="F27" s="12">
        <v>2764919823.5799999</v>
      </c>
      <c r="G27" s="12">
        <v>2038901397.78</v>
      </c>
      <c r="H27" s="13">
        <f t="shared" si="1"/>
        <v>73.741791005716905</v>
      </c>
    </row>
    <row r="28" spans="1:8" ht="19.2" customHeight="1" x14ac:dyDescent="0.25">
      <c r="A28" s="8" t="s">
        <v>42</v>
      </c>
      <c r="B28" s="22" t="s">
        <v>43</v>
      </c>
      <c r="C28" s="22"/>
      <c r="D28" s="22"/>
      <c r="E28" s="9">
        <f t="shared" ref="E28:G30" si="4">E29</f>
        <v>2438687425.0900002</v>
      </c>
      <c r="F28" s="9">
        <f t="shared" si="4"/>
        <v>2824557000.73</v>
      </c>
      <c r="G28" s="9">
        <f t="shared" si="4"/>
        <v>1921944771.03</v>
      </c>
      <c r="H28" s="10">
        <f t="shared" si="1"/>
        <v>68.044113485168751</v>
      </c>
    </row>
    <row r="29" spans="1:8" ht="24.6" customHeight="1" x14ac:dyDescent="0.25">
      <c r="A29" s="8" t="s">
        <v>44</v>
      </c>
      <c r="B29" s="22" t="s">
        <v>45</v>
      </c>
      <c r="C29" s="27"/>
      <c r="D29" s="27"/>
      <c r="E29" s="9">
        <f t="shared" si="4"/>
        <v>2438687425.0900002</v>
      </c>
      <c r="F29" s="9">
        <f t="shared" si="4"/>
        <v>2824557000.73</v>
      </c>
      <c r="G29" s="9">
        <f t="shared" si="4"/>
        <v>1921944771.03</v>
      </c>
      <c r="H29" s="10">
        <f t="shared" si="1"/>
        <v>68.044113485168751</v>
      </c>
    </row>
    <row r="30" spans="1:8" ht="29.4" customHeight="1" x14ac:dyDescent="0.25">
      <c r="A30" s="8" t="s">
        <v>46</v>
      </c>
      <c r="B30" s="22" t="s">
        <v>47</v>
      </c>
      <c r="C30" s="27"/>
      <c r="D30" s="27"/>
      <c r="E30" s="9">
        <f t="shared" si="4"/>
        <v>2438687425.0900002</v>
      </c>
      <c r="F30" s="9">
        <f t="shared" si="4"/>
        <v>2824557000.73</v>
      </c>
      <c r="G30" s="9">
        <f t="shared" si="4"/>
        <v>1921944771.03</v>
      </c>
      <c r="H30" s="10">
        <f t="shared" si="1"/>
        <v>68.044113485168751</v>
      </c>
    </row>
    <row r="31" spans="1:8" ht="28.5" customHeight="1" x14ac:dyDescent="0.25">
      <c r="A31" s="11" t="s">
        <v>48</v>
      </c>
      <c r="B31" s="27" t="s">
        <v>49</v>
      </c>
      <c r="C31" s="27"/>
      <c r="D31" s="27"/>
      <c r="E31" s="12">
        <v>2438687425.0900002</v>
      </c>
      <c r="F31" s="12">
        <v>2824557000.73</v>
      </c>
      <c r="G31" s="12">
        <v>1921944771.03</v>
      </c>
      <c r="H31" s="13">
        <f t="shared" si="1"/>
        <v>68.044113485168751</v>
      </c>
    </row>
    <row r="32" spans="1:8" ht="30.75" customHeight="1" x14ac:dyDescent="0.25">
      <c r="A32" s="8" t="s">
        <v>50</v>
      </c>
      <c r="B32" s="22" t="s">
        <v>51</v>
      </c>
      <c r="C32" s="27"/>
      <c r="D32" s="27"/>
      <c r="E32" s="9">
        <f>E33-E38+E41</f>
        <v>0</v>
      </c>
      <c r="F32" s="9">
        <f>F33-F38+F41</f>
        <v>0</v>
      </c>
      <c r="G32" s="9">
        <f>G33-G38+G41+G36</f>
        <v>124038896.06999999</v>
      </c>
      <c r="H32" s="13">
        <v>0</v>
      </c>
    </row>
    <row r="33" spans="1:8" ht="53.4" hidden="1" customHeight="1" x14ac:dyDescent="0.25">
      <c r="A33" s="8" t="s">
        <v>52</v>
      </c>
      <c r="B33" s="22" t="s">
        <v>53</v>
      </c>
      <c r="C33" s="22"/>
      <c r="D33" s="22"/>
      <c r="E33" s="9">
        <f>E34</f>
        <v>0</v>
      </c>
      <c r="F33" s="9">
        <f t="shared" ref="F33:G34" si="5">F34</f>
        <v>0</v>
      </c>
      <c r="G33" s="9">
        <f t="shared" si="5"/>
        <v>0</v>
      </c>
      <c r="H33" s="13" t="e">
        <f t="shared" si="1"/>
        <v>#DIV/0!</v>
      </c>
    </row>
    <row r="34" spans="1:8" ht="51" hidden="1" customHeight="1" x14ac:dyDescent="0.25">
      <c r="A34" s="8" t="s">
        <v>54</v>
      </c>
      <c r="B34" s="22" t="s">
        <v>55</v>
      </c>
      <c r="C34" s="22"/>
      <c r="D34" s="22"/>
      <c r="E34" s="9">
        <f>E35</f>
        <v>0</v>
      </c>
      <c r="F34" s="9">
        <f t="shared" si="5"/>
        <v>0</v>
      </c>
      <c r="G34" s="9">
        <f t="shared" si="5"/>
        <v>0</v>
      </c>
      <c r="H34" s="13" t="e">
        <f t="shared" si="1"/>
        <v>#DIV/0!</v>
      </c>
    </row>
    <row r="35" spans="1:8" ht="40.5" hidden="1" customHeight="1" x14ac:dyDescent="0.25">
      <c r="A35" s="11" t="s">
        <v>56</v>
      </c>
      <c r="B35" s="27" t="s">
        <v>57</v>
      </c>
      <c r="C35" s="27"/>
      <c r="D35" s="27"/>
      <c r="E35" s="12">
        <v>0</v>
      </c>
      <c r="F35" s="12">
        <v>0</v>
      </c>
      <c r="G35" s="12">
        <v>0</v>
      </c>
      <c r="H35" s="13" t="e">
        <f t="shared" si="1"/>
        <v>#DIV/0!</v>
      </c>
    </row>
    <row r="36" spans="1:8" ht="31.8" customHeight="1" x14ac:dyDescent="0.25">
      <c r="A36" s="8" t="s">
        <v>58</v>
      </c>
      <c r="B36" s="22" t="s">
        <v>59</v>
      </c>
      <c r="C36" s="27"/>
      <c r="D36" s="27"/>
      <c r="E36" s="9">
        <f t="shared" ref="E36:G36" si="6">E37</f>
        <v>0</v>
      </c>
      <c r="F36" s="9">
        <f t="shared" si="6"/>
        <v>0</v>
      </c>
      <c r="G36" s="9">
        <f t="shared" si="6"/>
        <v>124038896.06999999</v>
      </c>
      <c r="H36" s="15">
        <v>0</v>
      </c>
    </row>
    <row r="37" spans="1:8" ht="108.6" customHeight="1" x14ac:dyDescent="0.25">
      <c r="A37" s="8" t="s">
        <v>60</v>
      </c>
      <c r="B37" s="22" t="s">
        <v>61</v>
      </c>
      <c r="C37" s="22"/>
      <c r="D37" s="22"/>
      <c r="E37" s="9">
        <f t="shared" ref="E37:F37" si="7">SUM(E52:E53)</f>
        <v>0</v>
      </c>
      <c r="F37" s="9">
        <f t="shared" si="7"/>
        <v>0</v>
      </c>
      <c r="G37" s="9">
        <f>SUM(G52:G53)</f>
        <v>124038896.06999999</v>
      </c>
      <c r="H37" s="16">
        <v>0</v>
      </c>
    </row>
    <row r="38" spans="1:8" ht="36" hidden="1" customHeight="1" x14ac:dyDescent="0.25">
      <c r="A38" s="8" t="s">
        <v>62</v>
      </c>
      <c r="B38" s="22" t="s">
        <v>63</v>
      </c>
      <c r="C38" s="22"/>
      <c r="D38" s="22"/>
      <c r="E38" s="9">
        <f t="shared" ref="E38:G39" si="8">E39</f>
        <v>0</v>
      </c>
      <c r="F38" s="9">
        <f t="shared" si="8"/>
        <v>0</v>
      </c>
      <c r="G38" s="9">
        <f t="shared" si="8"/>
        <v>0</v>
      </c>
      <c r="H38" s="10" t="e">
        <f t="shared" si="1"/>
        <v>#DIV/0!</v>
      </c>
    </row>
    <row r="39" spans="1:8" ht="79.2" hidden="1" x14ac:dyDescent="0.25">
      <c r="A39" s="8" t="s">
        <v>64</v>
      </c>
      <c r="B39" s="22" t="s">
        <v>65</v>
      </c>
      <c r="C39" s="27"/>
      <c r="D39" s="27"/>
      <c r="E39" s="9">
        <f t="shared" si="8"/>
        <v>0</v>
      </c>
      <c r="F39" s="9">
        <f t="shared" si="8"/>
        <v>0</v>
      </c>
      <c r="G39" s="9">
        <f t="shared" si="8"/>
        <v>0</v>
      </c>
      <c r="H39" s="10" t="e">
        <f t="shared" si="1"/>
        <v>#DIV/0!</v>
      </c>
    </row>
    <row r="40" spans="1:8" ht="108" hidden="1" customHeight="1" x14ac:dyDescent="0.25">
      <c r="A40" s="11" t="s">
        <v>66</v>
      </c>
      <c r="B40" s="27" t="s">
        <v>67</v>
      </c>
      <c r="C40" s="27"/>
      <c r="D40" s="27"/>
      <c r="E40" s="12">
        <v>0</v>
      </c>
      <c r="F40" s="12">
        <v>0</v>
      </c>
      <c r="G40" s="12">
        <v>0</v>
      </c>
      <c r="H40" s="13" t="e">
        <f t="shared" si="1"/>
        <v>#DIV/0!</v>
      </c>
    </row>
    <row r="41" spans="1:8" ht="39.75" hidden="1" customHeight="1" x14ac:dyDescent="0.25">
      <c r="A41" s="8" t="s">
        <v>68</v>
      </c>
      <c r="B41" s="22" t="s">
        <v>69</v>
      </c>
      <c r="C41" s="22"/>
      <c r="D41" s="22"/>
      <c r="E41" s="9">
        <f>E42-E47</f>
        <v>0</v>
      </c>
      <c r="F41" s="9">
        <f>F42-F47</f>
        <v>0</v>
      </c>
      <c r="G41" s="9">
        <f>G42-G47</f>
        <v>0</v>
      </c>
      <c r="H41" s="10" t="e">
        <f t="shared" si="1"/>
        <v>#DIV/0!</v>
      </c>
    </row>
    <row r="42" spans="1:8" ht="36" hidden="1" customHeight="1" x14ac:dyDescent="0.25">
      <c r="A42" s="8" t="s">
        <v>70</v>
      </c>
      <c r="B42" s="22" t="s">
        <v>71</v>
      </c>
      <c r="C42" s="27"/>
      <c r="D42" s="27"/>
      <c r="E42" s="9">
        <f>E43+E45</f>
        <v>0</v>
      </c>
      <c r="F42" s="9">
        <f>F43+F45</f>
        <v>0</v>
      </c>
      <c r="G42" s="9">
        <f>G43+G45</f>
        <v>0</v>
      </c>
      <c r="H42" s="10" t="e">
        <f t="shared" si="1"/>
        <v>#DIV/0!</v>
      </c>
    </row>
    <row r="43" spans="1:8" ht="38.25" hidden="1" customHeight="1" x14ac:dyDescent="0.25">
      <c r="A43" s="8" t="s">
        <v>72</v>
      </c>
      <c r="B43" s="22" t="s">
        <v>73</v>
      </c>
      <c r="C43" s="22"/>
      <c r="D43" s="22"/>
      <c r="E43" s="9">
        <f>E44</f>
        <v>0</v>
      </c>
      <c r="F43" s="9">
        <f>F44</f>
        <v>0</v>
      </c>
      <c r="G43" s="9">
        <f>G44</f>
        <v>0</v>
      </c>
      <c r="H43" s="10" t="e">
        <f t="shared" si="1"/>
        <v>#DIV/0!</v>
      </c>
    </row>
    <row r="44" spans="1:8" ht="49.5" hidden="1" customHeight="1" x14ac:dyDescent="0.25">
      <c r="A44" s="11" t="s">
        <v>74</v>
      </c>
      <c r="B44" s="27" t="s">
        <v>75</v>
      </c>
      <c r="C44" s="27"/>
      <c r="D44" s="27"/>
      <c r="E44" s="12"/>
      <c r="F44" s="12"/>
      <c r="G44" s="12"/>
      <c r="H44" s="13" t="e">
        <f t="shared" si="1"/>
        <v>#DIV/0!</v>
      </c>
    </row>
    <row r="45" spans="1:8" ht="63" hidden="1" customHeight="1" x14ac:dyDescent="0.25">
      <c r="A45" s="8" t="s">
        <v>76</v>
      </c>
      <c r="B45" s="22" t="s">
        <v>77</v>
      </c>
      <c r="C45" s="22"/>
      <c r="D45" s="22"/>
      <c r="E45" s="9">
        <f>E46</f>
        <v>0</v>
      </c>
      <c r="F45" s="9">
        <f>F46</f>
        <v>0</v>
      </c>
      <c r="G45" s="9">
        <f>G46</f>
        <v>0</v>
      </c>
      <c r="H45" s="10" t="e">
        <f t="shared" si="1"/>
        <v>#DIV/0!</v>
      </c>
    </row>
    <row r="46" spans="1:8" ht="59.25" hidden="1" customHeight="1" x14ac:dyDescent="0.25">
      <c r="A46" s="11" t="s">
        <v>78</v>
      </c>
      <c r="B46" s="27" t="s">
        <v>79</v>
      </c>
      <c r="C46" s="27"/>
      <c r="D46" s="27"/>
      <c r="E46" s="12"/>
      <c r="F46" s="12"/>
      <c r="G46" s="12"/>
      <c r="H46" s="13" t="e">
        <f t="shared" si="1"/>
        <v>#DIV/0!</v>
      </c>
    </row>
    <row r="47" spans="1:8" ht="39" hidden="1" customHeight="1" x14ac:dyDescent="0.25">
      <c r="A47" s="8" t="s">
        <v>80</v>
      </c>
      <c r="B47" s="22" t="s">
        <v>81</v>
      </c>
      <c r="C47" s="27"/>
      <c r="D47" s="27"/>
      <c r="E47" s="9">
        <f>E48+E50</f>
        <v>0</v>
      </c>
      <c r="F47" s="9">
        <f>F48+F50</f>
        <v>0</v>
      </c>
      <c r="G47" s="9">
        <f>G48+G50</f>
        <v>0</v>
      </c>
      <c r="H47" s="10" t="e">
        <f t="shared" si="1"/>
        <v>#DIV/0!</v>
      </c>
    </row>
    <row r="48" spans="1:8" ht="37.5" hidden="1" customHeight="1" x14ac:dyDescent="0.25">
      <c r="A48" s="8" t="s">
        <v>82</v>
      </c>
      <c r="B48" s="22" t="s">
        <v>83</v>
      </c>
      <c r="C48" s="22"/>
      <c r="D48" s="22"/>
      <c r="E48" s="9">
        <f>E49</f>
        <v>0</v>
      </c>
      <c r="F48" s="9">
        <f>F49</f>
        <v>0</v>
      </c>
      <c r="G48" s="9">
        <f>G49</f>
        <v>0</v>
      </c>
      <c r="H48" s="10" t="e">
        <f t="shared" si="1"/>
        <v>#DIV/0!</v>
      </c>
    </row>
    <row r="49" spans="1:8" ht="51" hidden="1" customHeight="1" x14ac:dyDescent="0.25">
      <c r="A49" s="11" t="s">
        <v>84</v>
      </c>
      <c r="B49" s="27" t="s">
        <v>85</v>
      </c>
      <c r="C49" s="27"/>
      <c r="D49" s="27"/>
      <c r="E49" s="12"/>
      <c r="F49" s="12"/>
      <c r="G49" s="12"/>
      <c r="H49" s="13" t="e">
        <f t="shared" si="1"/>
        <v>#DIV/0!</v>
      </c>
    </row>
    <row r="50" spans="1:8" ht="50.25" hidden="1" customHeight="1" x14ac:dyDescent="0.25">
      <c r="A50" s="8" t="s">
        <v>86</v>
      </c>
      <c r="B50" s="22" t="s">
        <v>87</v>
      </c>
      <c r="C50" s="22"/>
      <c r="D50" s="22"/>
      <c r="E50" s="9">
        <f>E51</f>
        <v>0</v>
      </c>
      <c r="F50" s="9">
        <f>F51</f>
        <v>0</v>
      </c>
      <c r="G50" s="9">
        <f>G51</f>
        <v>0</v>
      </c>
      <c r="H50" s="10" t="e">
        <f t="shared" si="1"/>
        <v>#DIV/0!</v>
      </c>
    </row>
    <row r="51" spans="1:8" ht="60" hidden="1" customHeight="1" x14ac:dyDescent="0.25">
      <c r="A51" s="11" t="s">
        <v>88</v>
      </c>
      <c r="B51" s="27" t="s">
        <v>89</v>
      </c>
      <c r="C51" s="27"/>
      <c r="D51" s="27"/>
      <c r="E51" s="12"/>
      <c r="F51" s="12"/>
      <c r="G51" s="12"/>
      <c r="H51" s="13" t="e">
        <f t="shared" si="1"/>
        <v>#DIV/0!</v>
      </c>
    </row>
    <row r="52" spans="1:8" ht="88.8" customHeight="1" x14ac:dyDescent="0.25">
      <c r="A52" s="11" t="s">
        <v>90</v>
      </c>
      <c r="B52" s="27" t="s">
        <v>91</v>
      </c>
      <c r="C52" s="27"/>
      <c r="D52" s="27"/>
      <c r="E52" s="12">
        <v>0</v>
      </c>
      <c r="F52" s="12">
        <v>0</v>
      </c>
      <c r="G52" s="12">
        <v>114781286.44</v>
      </c>
      <c r="H52" s="13">
        <v>0</v>
      </c>
    </row>
    <row r="53" spans="1:8" ht="85.2" customHeight="1" x14ac:dyDescent="0.25">
      <c r="A53" s="11" t="s">
        <v>92</v>
      </c>
      <c r="B53" s="27" t="s">
        <v>93</v>
      </c>
      <c r="C53" s="27"/>
      <c r="D53" s="27"/>
      <c r="E53" s="12">
        <v>0</v>
      </c>
      <c r="F53" s="12">
        <v>0</v>
      </c>
      <c r="G53" s="12">
        <v>9257609.6300000008</v>
      </c>
      <c r="H53" s="13">
        <v>0</v>
      </c>
    </row>
    <row r="54" spans="1:8" ht="30.75" customHeight="1" x14ac:dyDescent="0.25">
      <c r="A54" s="8" t="s">
        <v>94</v>
      </c>
      <c r="B54" s="29"/>
      <c r="C54" s="29"/>
      <c r="D54" s="29"/>
      <c r="E54" s="9">
        <f>E11+E16+E23+E32</f>
        <v>28813803</v>
      </c>
      <c r="F54" s="9">
        <f>F11+F16+F23+F32</f>
        <v>45844208.519999996</v>
      </c>
      <c r="G54" s="9">
        <f>G11+G16+G23+G32</f>
        <v>7082269.3199999928</v>
      </c>
      <c r="H54" s="10">
        <f t="shared" si="1"/>
        <v>15.448558386410536</v>
      </c>
    </row>
    <row r="55" spans="1:8" ht="11.4" x14ac:dyDescent="0.2">
      <c r="A55" s="17"/>
      <c r="B55" s="17"/>
      <c r="C55" s="17"/>
      <c r="D55" s="17"/>
      <c r="E55" s="17"/>
      <c r="F55" s="17"/>
      <c r="G55" s="17"/>
      <c r="H55" s="17"/>
    </row>
    <row r="56" spans="1:8" ht="11.4" x14ac:dyDescent="0.2">
      <c r="A56" s="17"/>
      <c r="B56" s="17"/>
      <c r="C56" s="17"/>
      <c r="D56" s="17"/>
      <c r="E56" s="17"/>
      <c r="F56" s="18"/>
      <c r="G56" s="18"/>
      <c r="H56" s="17"/>
    </row>
    <row r="57" spans="1:8" ht="11.4" x14ac:dyDescent="0.2">
      <c r="A57" s="17"/>
      <c r="B57" s="17"/>
      <c r="C57" s="17"/>
      <c r="D57" s="17"/>
      <c r="E57" s="17"/>
      <c r="F57" s="17"/>
      <c r="G57" s="17"/>
      <c r="H57" s="17"/>
    </row>
  </sheetData>
  <mergeCells count="51">
    <mergeCell ref="B52:D52"/>
    <mergeCell ref="B53:D53"/>
    <mergeCell ref="B54:D54"/>
    <mergeCell ref="B46:D46"/>
    <mergeCell ref="B47:D47"/>
    <mergeCell ref="B48:D48"/>
    <mergeCell ref="B49:D49"/>
    <mergeCell ref="B50:D50"/>
    <mergeCell ref="B51:D51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A6:H6"/>
    <mergeCell ref="A8:A9"/>
    <mergeCell ref="B8:D9"/>
    <mergeCell ref="E8:F8"/>
    <mergeCell ref="G8:G9"/>
    <mergeCell ref="H8:H9"/>
  </mergeCells>
  <pageMargins left="0.76" right="0.19685039370078741" top="0.19" bottom="0.19685039370078741" header="0.19685039370078741" footer="0.1968503937007874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2023-10-31T07:58:25Z</cp:lastPrinted>
  <dcterms:created xsi:type="dcterms:W3CDTF">2023-10-31T07:30:16Z</dcterms:created>
  <dcterms:modified xsi:type="dcterms:W3CDTF">2023-10-31T07:58:27Z</dcterms:modified>
</cp:coreProperties>
</file>