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ОКСАНА\2025 год\ исполнение  за 2024 год\ решение\"/>
    </mc:Choice>
  </mc:AlternateContent>
  <bookViews>
    <workbookView xWindow="0" yWindow="0" windowWidth="23040" windowHeight="9384"/>
  </bookViews>
  <sheets>
    <sheet name="расходы 2024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'расходы 2024'!$A$7:$H$73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G69" i="1"/>
  <c r="H67" i="1"/>
  <c r="G67" i="1"/>
  <c r="H63" i="1"/>
  <c r="G63" i="1"/>
  <c r="H58" i="1"/>
  <c r="G58" i="1"/>
  <c r="H51" i="1"/>
  <c r="G51" i="1"/>
  <c r="H48" i="1"/>
  <c r="G48" i="1"/>
  <c r="H42" i="1"/>
  <c r="G42" i="1"/>
  <c r="H40" i="1"/>
  <c r="G40" i="1"/>
  <c r="H35" i="1"/>
  <c r="G35" i="1"/>
  <c r="H28" i="1"/>
  <c r="G28" i="1"/>
  <c r="H24" i="1"/>
  <c r="G24" i="1"/>
  <c r="H22" i="1"/>
  <c r="G22" i="1"/>
  <c r="H12" i="1"/>
  <c r="G12" i="1"/>
  <c r="G73" i="1" s="1"/>
  <c r="H73" i="1" l="1"/>
</calcChain>
</file>

<file path=xl/sharedStrings.xml><?xml version="1.0" encoding="utf-8"?>
<sst xmlns="http://schemas.openxmlformats.org/spreadsheetml/2006/main" count="298" uniqueCount="97">
  <si>
    <t>Наименование</t>
  </si>
  <si>
    <t>Гла-ва</t>
  </si>
  <si>
    <t>Раз-дел</t>
  </si>
  <si>
    <t>Под-раз-дел</t>
  </si>
  <si>
    <t>Целевая статья</t>
  </si>
  <si>
    <t>Вид рас-ходов</t>
  </si>
  <si>
    <t>скрыть</t>
  </si>
  <si>
    <t>Исполнено на 01.01.2025г.,руб.</t>
  </si>
  <si>
    <t>ЛБО</t>
  </si>
  <si>
    <t>Общегосударственные вопросы</t>
  </si>
  <si>
    <t>01</t>
  </si>
  <si>
    <t>00</t>
  </si>
  <si>
    <t>000 00 00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</si>
  <si>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</si>
  <si>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</si>
  <si>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</si>
  <si>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</si>
  <si>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</si>
  <si>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</si>
  <si>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</si>
  <si>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</si>
  <si>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</si>
  <si>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</si>
  <si>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</si>
  <si>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</si>
  <si>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</si>
  <si>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</si>
  <si>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</si>
  <si>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</si>
  <si>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</si>
  <si>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</si>
  <si>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</si>
  <si>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</si>
  <si>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</si>
  <si>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</si>
  <si>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</si>
  <si>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</si>
  <si>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пожарной безопасности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</si>
  <si>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</si>
  <si>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</si>
  <si>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</si>
  <si>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</si>
  <si>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</si>
  <si>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</si>
  <si>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</si>
  <si>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</si>
  <si>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</si>
  <si>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</si>
  <si>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</si>
  <si>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</si>
  <si>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</si>
  <si>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</si>
  <si>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</si>
  <si>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</si>
  <si>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</si>
  <si>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</si>
  <si>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</si>
  <si>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</si>
  <si>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Молодёжная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</si>
  <si>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</si>
  <si>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</si>
  <si>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</si>
  <si>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</si>
  <si>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</si>
  <si>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</si>
  <si>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</si>
  <si>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</si>
  <si>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 xml:space="preserve">09 </t>
  </si>
  <si>
    <t>00 00 00</t>
  </si>
  <si>
    <t>Скорая медицинская помощь</t>
  </si>
  <si>
    <t>Физическая культура и спорт</t>
  </si>
  <si>
    <t>Другие вопросы в области здравоохранения</t>
  </si>
  <si>
    <t>Социальная политика</t>
  </si>
  <si>
    <t xml:space="preserve">10 </t>
  </si>
  <si>
    <t xml:space="preserve">00 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</si>
  <si>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</si>
  <si>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</si>
  <si>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</si>
  <si>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</si>
  <si>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 xml:space="preserve">Физическая культура 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</si>
  <si>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</si>
  <si>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</si>
  <si>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</si>
  <si>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</si>
  <si>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 бюджетам субъектов РФ муниципальных образований общего характера</t>
  </si>
  <si>
    <t>14</t>
  </si>
  <si>
    <t>Дотации на выравнивание бюджетной обеспеченности субъектов РФ и муниципальных образований</t>
  </si>
  <si>
    <t>Иные дотации</t>
  </si>
  <si>
    <t>Прочие межбюджетные трансферты общего характера</t>
  </si>
  <si>
    <t>ВСЕГО</t>
  </si>
  <si>
    <t>Отчет  об исполнении бюджета Вельского муниципального района                                                                                                                     по расходам за 2024 год по разделам и подразделам функциональной классификации расходов бюджетов РФ</t>
  </si>
  <si>
    <t xml:space="preserve">к решению    Собрания депутатов </t>
  </si>
  <si>
    <t xml:space="preserve">Вельского муниципального района    Архангельской области </t>
  </si>
  <si>
    <t xml:space="preserve">"Об исполнении бюджета Вельского  муниципального района    </t>
  </si>
  <si>
    <t xml:space="preserve"> Архангельской области  за 2024 год</t>
  </si>
  <si>
    <t xml:space="preserve">от         № 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</si>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</sst>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#,##0.0"/>
  </numFmts>
  <fonts count="11" x14ac:knownFonts="1"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color indexed="10"/>
      <name val="Arial"/>
      <family val="2"/>
      <charset val="204"/>
    </font>
    <font>
      <b/>
      <sz val="9"/>
      <color indexed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5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49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164" fontId="8" fillId="2" borderId="0" xfId="0" applyNumberFormat="1" applyFont="1" applyFill="1"/>
    <xf numFmtId="164" fontId="3" fillId="2" borderId="0" xfId="0" applyNumberFormat="1" applyFont="1" applyFill="1"/>
    <xf numFmtId="0" fontId="9" fillId="2" borderId="0" xfId="0" applyFont="1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8" fillId="2" borderId="0" xfId="0" applyFont="1" applyFill="1" applyAlignment="1">
      <alignment horizontal="center"/>
    </xf>
    <xf numFmtId="165" fontId="3" fillId="2" borderId="2" xfId="0" applyNumberFormat="1" applyFont="1" applyFill="1" applyBorder="1" applyAlignment="1">
      <alignment horizontal="center"/>
    </xf>
    <xf numFmtId="0" fontId="10" fillId="2" borderId="0" xfId="0" applyFont="1" applyFill="1"/>
    <xf numFmtId="166" fontId="3" fillId="2" borderId="0" xfId="0" applyNumberFormat="1" applyFont="1" applyFill="1"/>
    <xf numFmtId="165" fontId="3" fillId="2" borderId="0" xfId="0" applyNumberFormat="1" applyFont="1" applyFill="1"/>
    <xf numFmtId="49" fontId="6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5" fillId="2" borderId="0" xfId="0" applyFont="1" applyFill="1" applyAlignment="1">
      <alignment horizontal="right"/>
    </xf>
    <xf numFmtId="0" fontId="1" fillId="3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tabSelected="1" zoomScale="110" zoomScaleNormal="110" workbookViewId="0">
      <pane xSplit="6" ySplit="11" topLeftCell="G66" activePane="bottomRight" state="frozen"/>
      <selection pane="topRight" activeCell="G1" sqref="G1"/>
      <selection pane="bottomLeft" activeCell="A6" sqref="A6"/>
      <selection pane="bottomRight" activeCell="M9" sqref="M9"/>
    </sheetView>
  </sheetViews>
  <sheetFormatPr defaultColWidth="9.28515625" defaultRowHeight="11.4" x14ac:dyDescent="0.2"/>
  <cols>
    <col min="1" max="1" width="86.85546875" style="1" customWidth="1"/>
    <col min="2" max="2" width="3.28515625" style="2" hidden="1" customWidth="1"/>
    <col min="3" max="3" width="6.7109375" style="3" customWidth="1"/>
    <col min="4" max="4" width="7.42578125" style="1" customWidth="1"/>
    <col min="5" max="5" width="10.42578125" style="1" hidden="1" customWidth="1"/>
    <col min="6" max="6" width="7" style="1" hidden="1" customWidth="1"/>
    <col min="7" max="7" width="10.7109375" style="1" hidden="1" customWidth="1"/>
    <col min="8" max="8" width="19.28515625" style="1" customWidth="1"/>
    <col min="9" max="9" width="13.7109375" style="1" customWidth="1"/>
    <col min="10" max="10" width="9.7109375" style="1" bestFit="1" customWidth="1"/>
    <col min="11" max="16384" width="9.28515625" style="1"/>
  </cols>
  <sheetData>
    <row r="1" spans="1:9" ht="13.2" x14ac:dyDescent="0.25">
      <c r="C1" s="1"/>
      <c r="H1" s="36" t="s">
        <v>96</v>
      </c>
    </row>
    <row r="2" spans="1:9" ht="13.2" x14ac:dyDescent="0.25">
      <c r="C2" s="1"/>
      <c r="H2" s="36" t="s">
        <v>91</v>
      </c>
    </row>
    <row r="3" spans="1:9" ht="13.2" x14ac:dyDescent="0.25">
      <c r="C3" s="1"/>
      <c r="H3" s="36" t="s">
        <v>92</v>
      </c>
    </row>
    <row r="4" spans="1:9" ht="13.2" x14ac:dyDescent="0.25">
      <c r="C4" s="1"/>
      <c r="H4" s="36" t="s">
        <v>93</v>
      </c>
    </row>
    <row r="5" spans="1:9" ht="13.2" x14ac:dyDescent="0.25">
      <c r="C5" s="1"/>
      <c r="G5" s="4"/>
      <c r="H5" s="36" t="s">
        <v>94</v>
      </c>
    </row>
    <row r="6" spans="1:9" ht="13.2" x14ac:dyDescent="0.25">
      <c r="G6" s="4"/>
      <c r="H6" s="36" t="s">
        <v>95</v>
      </c>
    </row>
    <row r="7" spans="1:9" ht="46.2" customHeight="1" x14ac:dyDescent="0.25">
      <c r="A7" s="37" t="s">
        <v>90</v>
      </c>
      <c r="B7" s="37"/>
      <c r="C7" s="37"/>
      <c r="D7" s="37"/>
      <c r="E7" s="38"/>
      <c r="F7" s="38"/>
      <c r="G7" s="39"/>
      <c r="H7" s="39"/>
    </row>
    <row r="8" spans="1:9" ht="7.2" customHeight="1" x14ac:dyDescent="0.25">
      <c r="A8" s="5"/>
      <c r="B8" s="6"/>
      <c r="C8" s="7"/>
      <c r="D8" s="5"/>
      <c r="E8" s="5"/>
      <c r="F8" s="5"/>
      <c r="G8" s="5"/>
      <c r="H8" s="5"/>
    </row>
    <row r="9" spans="1:9" ht="27.75" customHeight="1" x14ac:dyDescent="0.25">
      <c r="A9" s="40" t="s">
        <v>0</v>
      </c>
      <c r="B9" s="40" t="s">
        <v>1</v>
      </c>
      <c r="C9" s="40" t="s">
        <v>2</v>
      </c>
      <c r="D9" s="40" t="s">
        <v>3</v>
      </c>
      <c r="E9" s="41" t="s">
        <v>4</v>
      </c>
      <c r="F9" s="41" t="s">
        <v>5</v>
      </c>
      <c r="G9" s="8" t="s">
        <v>6</v>
      </c>
      <c r="H9" s="42" t="s">
        <v>7</v>
      </c>
    </row>
    <row r="10" spans="1:9" ht="32.4" customHeight="1" x14ac:dyDescent="0.2">
      <c r="A10" s="40"/>
      <c r="B10" s="40"/>
      <c r="C10" s="40"/>
      <c r="D10" s="40"/>
      <c r="E10" s="41"/>
      <c r="F10" s="41"/>
      <c r="G10" s="9" t="s">
        <v>8</v>
      </c>
      <c r="H10" s="42"/>
    </row>
    <row r="11" spans="1:9" ht="13.2" x14ac:dyDescent="0.25">
      <c r="A11" s="10">
        <v>1</v>
      </c>
      <c r="B11" s="10"/>
      <c r="C11" s="11">
        <v>2</v>
      </c>
      <c r="D11" s="11">
        <v>3</v>
      </c>
      <c r="E11" s="11"/>
      <c r="F11" s="11"/>
      <c r="G11" s="12"/>
      <c r="H11" s="12">
        <v>6</v>
      </c>
    </row>
    <row r="12" spans="1:9" s="16" customFormat="1" ht="15.75" customHeight="1" x14ac:dyDescent="0.25">
      <c r="A12" s="32" t="s">
        <v>9</v>
      </c>
      <c r="B12" s="13"/>
      <c r="C12" s="14" t="s">
        <v>10</v>
      </c>
      <c r="D12" s="14" t="s">
        <v>11</v>
      </c>
      <c r="E12" s="14" t="s">
        <v>12</v>
      </c>
      <c r="F12" s="14" t="s">
        <v>13</v>
      </c>
      <c r="G12" s="15">
        <f>G13+G14+G15+G17+G18+G19+G20+G21+G16</f>
        <v>0</v>
      </c>
      <c r="H12" s="15">
        <f>H13+H14+H15+H17+H18+H19+H20+H21+H16</f>
        <v>211219366.15000001</v>
      </c>
    </row>
    <row r="13" spans="1:9" ht="26.25" customHeight="1" x14ac:dyDescent="0.25">
      <c r="A13" s="33" t="s">
        <v>14</v>
      </c>
      <c r="B13" s="17"/>
      <c r="C13" s="18" t="s">
        <v>10</v>
      </c>
      <c r="D13" s="18" t="s">
        <v>15</v>
      </c>
      <c r="E13" s="18" t="s">
        <v>12</v>
      </c>
      <c r="F13" s="18" t="s">
        <v>13</v>
      </c>
      <c r="G13" s="19"/>
      <c r="H13" s="19">
        <v>3126489.16</v>
      </c>
    </row>
    <row r="14" spans="1:9" ht="38.25" customHeight="1" x14ac:dyDescent="0.25">
      <c r="A14" s="33" t="s">
        <v>16</v>
      </c>
      <c r="B14" s="17"/>
      <c r="C14" s="18" t="s">
        <v>10</v>
      </c>
      <c r="D14" s="18" t="s">
        <v>17</v>
      </c>
      <c r="E14" s="18" t="s">
        <v>12</v>
      </c>
      <c r="F14" s="18" t="s">
        <v>13</v>
      </c>
      <c r="G14" s="19"/>
      <c r="H14" s="19">
        <v>7618500</v>
      </c>
    </row>
    <row r="15" spans="1:9" ht="39" customHeight="1" x14ac:dyDescent="0.25">
      <c r="A15" s="33" t="s">
        <v>18</v>
      </c>
      <c r="B15" s="17"/>
      <c r="C15" s="18" t="s">
        <v>10</v>
      </c>
      <c r="D15" s="18" t="s">
        <v>19</v>
      </c>
      <c r="E15" s="18" t="s">
        <v>12</v>
      </c>
      <c r="F15" s="18" t="s">
        <v>13</v>
      </c>
      <c r="G15" s="19"/>
      <c r="H15" s="19">
        <v>53398116.520000003</v>
      </c>
      <c r="I15" s="20"/>
    </row>
    <row r="16" spans="1:9" ht="13.5" customHeight="1" x14ac:dyDescent="0.25">
      <c r="A16" s="33" t="s">
        <v>20</v>
      </c>
      <c r="B16" s="17"/>
      <c r="C16" s="18" t="s">
        <v>10</v>
      </c>
      <c r="D16" s="18" t="s">
        <v>21</v>
      </c>
      <c r="E16" s="18"/>
      <c r="F16" s="18"/>
      <c r="G16" s="19"/>
      <c r="H16" s="19">
        <v>15689.78</v>
      </c>
    </row>
    <row r="17" spans="1:10" ht="39" customHeight="1" x14ac:dyDescent="0.25">
      <c r="A17" s="33" t="s">
        <v>22</v>
      </c>
      <c r="B17" s="17"/>
      <c r="C17" s="18" t="s">
        <v>10</v>
      </c>
      <c r="D17" s="18" t="s">
        <v>23</v>
      </c>
      <c r="E17" s="18" t="s">
        <v>12</v>
      </c>
      <c r="F17" s="18" t="s">
        <v>13</v>
      </c>
      <c r="G17" s="19"/>
      <c r="H17" s="19">
        <v>26986269.420000002</v>
      </c>
    </row>
    <row r="18" spans="1:10" ht="14.4" customHeight="1" x14ac:dyDescent="0.25">
      <c r="A18" s="33" t="s">
        <v>24</v>
      </c>
      <c r="B18" s="17"/>
      <c r="C18" s="18" t="s">
        <v>10</v>
      </c>
      <c r="D18" s="18" t="s">
        <v>25</v>
      </c>
      <c r="E18" s="18" t="s">
        <v>12</v>
      </c>
      <c r="F18" s="18" t="s">
        <v>13</v>
      </c>
      <c r="G18" s="19"/>
      <c r="H18" s="19">
        <v>717818</v>
      </c>
    </row>
    <row r="19" spans="1:10" ht="15" customHeight="1" x14ac:dyDescent="0.25">
      <c r="A19" s="33" t="s">
        <v>26</v>
      </c>
      <c r="B19" s="17"/>
      <c r="C19" s="18" t="s">
        <v>10</v>
      </c>
      <c r="D19" s="18" t="s">
        <v>27</v>
      </c>
      <c r="E19" s="18" t="s">
        <v>12</v>
      </c>
      <c r="F19" s="18" t="s">
        <v>13</v>
      </c>
      <c r="G19" s="19"/>
      <c r="H19" s="19">
        <v>0</v>
      </c>
      <c r="I19" s="20"/>
    </row>
    <row r="20" spans="1:10" ht="16.5" hidden="1" customHeight="1" x14ac:dyDescent="0.25">
      <c r="A20" s="33" t="s">
        <v>26</v>
      </c>
      <c r="B20" s="17"/>
      <c r="C20" s="18" t="s">
        <v>10</v>
      </c>
      <c r="D20" s="18" t="s">
        <v>28</v>
      </c>
      <c r="E20" s="18" t="s">
        <v>12</v>
      </c>
      <c r="F20" s="18" t="s">
        <v>13</v>
      </c>
      <c r="G20" s="19"/>
      <c r="H20" s="19"/>
    </row>
    <row r="21" spans="1:10" ht="16.5" customHeight="1" x14ac:dyDescent="0.25">
      <c r="A21" s="33" t="s">
        <v>29</v>
      </c>
      <c r="B21" s="17"/>
      <c r="C21" s="18" t="s">
        <v>10</v>
      </c>
      <c r="D21" s="18" t="s">
        <v>30</v>
      </c>
      <c r="E21" s="18" t="s">
        <v>12</v>
      </c>
      <c r="F21" s="18" t="s">
        <v>13</v>
      </c>
      <c r="G21" s="19"/>
      <c r="H21" s="19">
        <v>119356483.27</v>
      </c>
    </row>
    <row r="22" spans="1:10" ht="16.5" customHeight="1" x14ac:dyDescent="0.25">
      <c r="A22" s="32" t="s">
        <v>31</v>
      </c>
      <c r="B22" s="13"/>
      <c r="C22" s="14" t="s">
        <v>15</v>
      </c>
      <c r="D22" s="14" t="s">
        <v>11</v>
      </c>
      <c r="E22" s="14"/>
      <c r="F22" s="14"/>
      <c r="G22" s="15">
        <f>G23</f>
        <v>0</v>
      </c>
      <c r="H22" s="15">
        <f>H23</f>
        <v>5540982.8600000003</v>
      </c>
    </row>
    <row r="23" spans="1:10" ht="16.5" customHeight="1" x14ac:dyDescent="0.25">
      <c r="A23" s="33" t="s">
        <v>32</v>
      </c>
      <c r="B23" s="17"/>
      <c r="C23" s="18" t="s">
        <v>15</v>
      </c>
      <c r="D23" s="18" t="s">
        <v>17</v>
      </c>
      <c r="E23" s="18"/>
      <c r="F23" s="18"/>
      <c r="G23" s="19"/>
      <c r="H23" s="19">
        <v>5540982.8600000003</v>
      </c>
    </row>
    <row r="24" spans="1:10" ht="13.2" x14ac:dyDescent="0.25">
      <c r="A24" s="32" t="s">
        <v>33</v>
      </c>
      <c r="B24" s="13"/>
      <c r="C24" s="14" t="s">
        <v>17</v>
      </c>
      <c r="D24" s="14" t="s">
        <v>11</v>
      </c>
      <c r="E24" s="14" t="s">
        <v>12</v>
      </c>
      <c r="F24" s="14" t="s">
        <v>13</v>
      </c>
      <c r="G24" s="15">
        <f>G25+G26</f>
        <v>0</v>
      </c>
      <c r="H24" s="15">
        <f>H25+H26+H27</f>
        <v>2297592</v>
      </c>
    </row>
    <row r="25" spans="1:10" ht="16.5" hidden="1" customHeight="1" x14ac:dyDescent="0.25">
      <c r="A25" s="33" t="s">
        <v>34</v>
      </c>
      <c r="B25" s="17"/>
      <c r="C25" s="18" t="s">
        <v>17</v>
      </c>
      <c r="D25" s="18" t="s">
        <v>15</v>
      </c>
      <c r="E25" s="18" t="s">
        <v>12</v>
      </c>
      <c r="F25" s="18" t="s">
        <v>13</v>
      </c>
      <c r="G25" s="19"/>
      <c r="H25" s="19"/>
    </row>
    <row r="26" spans="1:10" ht="26.4" x14ac:dyDescent="0.25">
      <c r="A26" s="33" t="s">
        <v>35</v>
      </c>
      <c r="B26" s="17"/>
      <c r="C26" s="18" t="s">
        <v>17</v>
      </c>
      <c r="D26" s="18" t="s">
        <v>36</v>
      </c>
      <c r="E26" s="18" t="s">
        <v>12</v>
      </c>
      <c r="F26" s="18" t="s">
        <v>13</v>
      </c>
      <c r="G26" s="19"/>
      <c r="H26" s="19">
        <v>2297592</v>
      </c>
      <c r="I26" s="20"/>
    </row>
    <row r="27" spans="1:10" ht="17.25" hidden="1" customHeight="1" x14ac:dyDescent="0.25">
      <c r="A27" s="33" t="s">
        <v>37</v>
      </c>
      <c r="B27" s="17"/>
      <c r="C27" s="18" t="s">
        <v>17</v>
      </c>
      <c r="D27" s="18" t="s">
        <v>36</v>
      </c>
      <c r="E27" s="18"/>
      <c r="F27" s="18"/>
      <c r="G27" s="19"/>
      <c r="H27" s="19"/>
    </row>
    <row r="28" spans="1:10" ht="15.75" customHeight="1" x14ac:dyDescent="0.25">
      <c r="A28" s="32" t="s">
        <v>38</v>
      </c>
      <c r="B28" s="13"/>
      <c r="C28" s="14" t="s">
        <v>19</v>
      </c>
      <c r="D28" s="14" t="s">
        <v>11</v>
      </c>
      <c r="E28" s="14" t="s">
        <v>12</v>
      </c>
      <c r="F28" s="14" t="s">
        <v>13</v>
      </c>
      <c r="G28" s="15">
        <f>G30+G31+G33+G34</f>
        <v>0</v>
      </c>
      <c r="H28" s="15">
        <f>H30+H31+H33+H34+H29+H32</f>
        <v>186842325.38999999</v>
      </c>
      <c r="I28" s="20"/>
      <c r="J28" s="21"/>
    </row>
    <row r="29" spans="1:10" ht="13.2" hidden="1" x14ac:dyDescent="0.25">
      <c r="A29" s="33" t="s">
        <v>39</v>
      </c>
      <c r="B29" s="13"/>
      <c r="C29" s="18" t="s">
        <v>19</v>
      </c>
      <c r="D29" s="18" t="s">
        <v>10</v>
      </c>
      <c r="E29" s="14"/>
      <c r="F29" s="14"/>
      <c r="G29" s="19"/>
      <c r="H29" s="19">
        <v>0</v>
      </c>
      <c r="I29" s="20"/>
      <c r="J29" s="21"/>
    </row>
    <row r="30" spans="1:10" ht="14.25" hidden="1" customHeight="1" x14ac:dyDescent="0.25">
      <c r="A30" s="33" t="s">
        <v>40</v>
      </c>
      <c r="B30" s="17"/>
      <c r="C30" s="18" t="s">
        <v>19</v>
      </c>
      <c r="D30" s="18" t="s">
        <v>15</v>
      </c>
      <c r="E30" s="18" t="s">
        <v>12</v>
      </c>
      <c r="F30" s="18" t="s">
        <v>13</v>
      </c>
      <c r="G30" s="19"/>
      <c r="H30" s="19"/>
      <c r="I30" s="20"/>
    </row>
    <row r="31" spans="1:10" ht="14.25" customHeight="1" x14ac:dyDescent="0.25">
      <c r="A31" s="33" t="s">
        <v>41</v>
      </c>
      <c r="B31" s="17"/>
      <c r="C31" s="18" t="s">
        <v>19</v>
      </c>
      <c r="D31" s="18" t="s">
        <v>21</v>
      </c>
      <c r="E31" s="18" t="s">
        <v>12</v>
      </c>
      <c r="F31" s="18" t="s">
        <v>13</v>
      </c>
      <c r="G31" s="19"/>
      <c r="H31" s="19">
        <v>9712458.5700000003</v>
      </c>
      <c r="I31" s="20"/>
    </row>
    <row r="32" spans="1:10" ht="14.25" customHeight="1" x14ac:dyDescent="0.25">
      <c r="A32" s="33" t="s">
        <v>42</v>
      </c>
      <c r="B32" s="17"/>
      <c r="C32" s="18" t="s">
        <v>19</v>
      </c>
      <c r="D32" s="18" t="s">
        <v>43</v>
      </c>
      <c r="E32" s="18"/>
      <c r="F32" s="18"/>
      <c r="G32" s="19"/>
      <c r="H32" s="19">
        <v>86433864.840000004</v>
      </c>
      <c r="I32" s="20"/>
    </row>
    <row r="33" spans="1:10" ht="15" customHeight="1" x14ac:dyDescent="0.25">
      <c r="A33" s="33" t="s">
        <v>44</v>
      </c>
      <c r="B33" s="17"/>
      <c r="C33" s="18" t="s">
        <v>19</v>
      </c>
      <c r="D33" s="18" t="s">
        <v>45</v>
      </c>
      <c r="E33" s="18" t="s">
        <v>12</v>
      </c>
      <c r="F33" s="18" t="s">
        <v>13</v>
      </c>
      <c r="G33" s="19"/>
      <c r="H33" s="19">
        <v>80935526.620000005</v>
      </c>
      <c r="I33" s="20"/>
    </row>
    <row r="34" spans="1:10" ht="14.25" customHeight="1" x14ac:dyDescent="0.25">
      <c r="A34" s="33" t="s">
        <v>46</v>
      </c>
      <c r="B34" s="17"/>
      <c r="C34" s="18" t="s">
        <v>19</v>
      </c>
      <c r="D34" s="18" t="s">
        <v>28</v>
      </c>
      <c r="E34" s="18" t="s">
        <v>12</v>
      </c>
      <c r="F34" s="18" t="s">
        <v>13</v>
      </c>
      <c r="G34" s="19"/>
      <c r="H34" s="19">
        <v>9760475.3599999994</v>
      </c>
      <c r="I34" s="20"/>
    </row>
    <row r="35" spans="1:10" ht="15.75" customHeight="1" x14ac:dyDescent="0.25">
      <c r="A35" s="32" t="s">
        <v>47</v>
      </c>
      <c r="B35" s="13"/>
      <c r="C35" s="14" t="s">
        <v>21</v>
      </c>
      <c r="D35" s="14" t="s">
        <v>11</v>
      </c>
      <c r="E35" s="14" t="s">
        <v>12</v>
      </c>
      <c r="F35" s="14" t="s">
        <v>13</v>
      </c>
      <c r="G35" s="15">
        <f>G36+G37+G38+G39</f>
        <v>0</v>
      </c>
      <c r="H35" s="15">
        <f>H36+H37+H38+H39</f>
        <v>34949922.939999998</v>
      </c>
      <c r="I35" s="20"/>
      <c r="J35" s="21"/>
    </row>
    <row r="36" spans="1:10" ht="15.75" customHeight="1" x14ac:dyDescent="0.25">
      <c r="A36" s="33" t="s">
        <v>48</v>
      </c>
      <c r="B36" s="17"/>
      <c r="C36" s="18" t="s">
        <v>21</v>
      </c>
      <c r="D36" s="18" t="s">
        <v>10</v>
      </c>
      <c r="E36" s="18" t="s">
        <v>12</v>
      </c>
      <c r="F36" s="18" t="s">
        <v>13</v>
      </c>
      <c r="G36" s="19"/>
      <c r="H36" s="19">
        <v>16855367.289999999</v>
      </c>
      <c r="I36" s="20"/>
      <c r="J36" s="22"/>
    </row>
    <row r="37" spans="1:10" ht="15" customHeight="1" x14ac:dyDescent="0.25">
      <c r="A37" s="33" t="s">
        <v>49</v>
      </c>
      <c r="B37" s="17"/>
      <c r="C37" s="18" t="s">
        <v>21</v>
      </c>
      <c r="D37" s="18" t="s">
        <v>15</v>
      </c>
      <c r="E37" s="18" t="s">
        <v>12</v>
      </c>
      <c r="F37" s="18" t="s">
        <v>13</v>
      </c>
      <c r="G37" s="19"/>
      <c r="H37" s="19">
        <v>13931992.539999999</v>
      </c>
      <c r="I37" s="20"/>
    </row>
    <row r="38" spans="1:10" ht="15" customHeight="1" x14ac:dyDescent="0.25">
      <c r="A38" s="34" t="s">
        <v>50</v>
      </c>
      <c r="B38" s="18"/>
      <c r="C38" s="18" t="s">
        <v>21</v>
      </c>
      <c r="D38" s="18" t="s">
        <v>17</v>
      </c>
      <c r="E38" s="18" t="s">
        <v>12</v>
      </c>
      <c r="F38" s="18" t="s">
        <v>13</v>
      </c>
      <c r="G38" s="19"/>
      <c r="H38" s="19">
        <v>4162563.11</v>
      </c>
      <c r="I38" s="20"/>
    </row>
    <row r="39" spans="1:10" ht="13.2" hidden="1" x14ac:dyDescent="0.25">
      <c r="A39" s="33" t="s">
        <v>51</v>
      </c>
      <c r="B39" s="18"/>
      <c r="C39" s="18" t="s">
        <v>21</v>
      </c>
      <c r="D39" s="18" t="s">
        <v>21</v>
      </c>
      <c r="E39" s="18" t="s">
        <v>12</v>
      </c>
      <c r="F39" s="18" t="s">
        <v>13</v>
      </c>
      <c r="G39" s="19"/>
      <c r="H39" s="19">
        <v>0</v>
      </c>
      <c r="I39" s="20"/>
    </row>
    <row r="40" spans="1:10" ht="16.5" customHeight="1" x14ac:dyDescent="0.25">
      <c r="A40" s="32" t="s">
        <v>52</v>
      </c>
      <c r="B40" s="14"/>
      <c r="C40" s="14" t="s">
        <v>23</v>
      </c>
      <c r="D40" s="14" t="s">
        <v>11</v>
      </c>
      <c r="E40" s="14" t="s">
        <v>12</v>
      </c>
      <c r="F40" s="14" t="s">
        <v>13</v>
      </c>
      <c r="G40" s="15">
        <f>G41</f>
        <v>0</v>
      </c>
      <c r="H40" s="15">
        <f>H41</f>
        <v>12098589.720000001</v>
      </c>
      <c r="I40" s="20"/>
    </row>
    <row r="41" spans="1:10" ht="16.5" customHeight="1" x14ac:dyDescent="0.25">
      <c r="A41" s="33" t="s">
        <v>53</v>
      </c>
      <c r="B41" s="18"/>
      <c r="C41" s="18" t="s">
        <v>23</v>
      </c>
      <c r="D41" s="18" t="s">
        <v>21</v>
      </c>
      <c r="E41" s="18" t="s">
        <v>12</v>
      </c>
      <c r="F41" s="18" t="s">
        <v>13</v>
      </c>
      <c r="G41" s="19"/>
      <c r="H41" s="19">
        <v>12098589.720000001</v>
      </c>
      <c r="I41" s="20"/>
    </row>
    <row r="42" spans="1:10" ht="13.5" customHeight="1" x14ac:dyDescent="0.25">
      <c r="A42" s="32" t="s">
        <v>54</v>
      </c>
      <c r="B42" s="14"/>
      <c r="C42" s="14" t="s">
        <v>25</v>
      </c>
      <c r="D42" s="14" t="s">
        <v>11</v>
      </c>
      <c r="E42" s="14" t="s">
        <v>12</v>
      </c>
      <c r="F42" s="14" t="s">
        <v>13</v>
      </c>
      <c r="G42" s="15">
        <f>G43+G44+G46+G47</f>
        <v>0</v>
      </c>
      <c r="H42" s="15">
        <f>SUM(H43:H47)</f>
        <v>1841730464.72</v>
      </c>
      <c r="I42" s="20"/>
      <c r="J42" s="21"/>
    </row>
    <row r="43" spans="1:10" ht="15" customHeight="1" x14ac:dyDescent="0.25">
      <c r="A43" s="33" t="s">
        <v>55</v>
      </c>
      <c r="B43" s="18"/>
      <c r="C43" s="18" t="s">
        <v>25</v>
      </c>
      <c r="D43" s="18" t="s">
        <v>10</v>
      </c>
      <c r="E43" s="18" t="s">
        <v>12</v>
      </c>
      <c r="F43" s="18" t="s">
        <v>13</v>
      </c>
      <c r="G43" s="19"/>
      <c r="H43" s="19">
        <v>624323370.23000002</v>
      </c>
      <c r="I43" s="20"/>
    </row>
    <row r="44" spans="1:10" ht="15" customHeight="1" x14ac:dyDescent="0.25">
      <c r="A44" s="33" t="s">
        <v>56</v>
      </c>
      <c r="B44" s="18"/>
      <c r="C44" s="18" t="s">
        <v>25</v>
      </c>
      <c r="D44" s="18" t="s">
        <v>15</v>
      </c>
      <c r="E44" s="18" t="s">
        <v>12</v>
      </c>
      <c r="F44" s="18" t="s">
        <v>13</v>
      </c>
      <c r="G44" s="19"/>
      <c r="H44" s="19">
        <v>1093892426.4400001</v>
      </c>
      <c r="I44" s="20"/>
    </row>
    <row r="45" spans="1:10" ht="15" customHeight="1" x14ac:dyDescent="0.25">
      <c r="A45" s="33" t="s">
        <v>57</v>
      </c>
      <c r="B45" s="18"/>
      <c r="C45" s="18" t="s">
        <v>25</v>
      </c>
      <c r="D45" s="18" t="s">
        <v>17</v>
      </c>
      <c r="E45" s="18"/>
      <c r="F45" s="18"/>
      <c r="G45" s="19"/>
      <c r="H45" s="19">
        <v>97580868.409999996</v>
      </c>
      <c r="I45" s="20"/>
    </row>
    <row r="46" spans="1:10" ht="16.5" customHeight="1" x14ac:dyDescent="0.25">
      <c r="A46" s="33" t="s">
        <v>58</v>
      </c>
      <c r="B46" s="18"/>
      <c r="C46" s="18" t="s">
        <v>25</v>
      </c>
      <c r="D46" s="18" t="s">
        <v>25</v>
      </c>
      <c r="E46" s="18" t="s">
        <v>12</v>
      </c>
      <c r="F46" s="18" t="s">
        <v>13</v>
      </c>
      <c r="G46" s="19"/>
      <c r="H46" s="19">
        <v>7949340.5800000001</v>
      </c>
      <c r="I46" s="20"/>
    </row>
    <row r="47" spans="1:10" ht="16.5" customHeight="1" x14ac:dyDescent="0.25">
      <c r="A47" s="33" t="s">
        <v>59</v>
      </c>
      <c r="B47" s="18"/>
      <c r="C47" s="18" t="s">
        <v>25</v>
      </c>
      <c r="D47" s="18" t="s">
        <v>45</v>
      </c>
      <c r="E47" s="18" t="s">
        <v>12</v>
      </c>
      <c r="F47" s="18" t="s">
        <v>13</v>
      </c>
      <c r="G47" s="19"/>
      <c r="H47" s="19">
        <v>17984459.059999999</v>
      </c>
      <c r="I47" s="20"/>
    </row>
    <row r="48" spans="1:10" ht="16.5" customHeight="1" x14ac:dyDescent="0.25">
      <c r="A48" s="32" t="s">
        <v>60</v>
      </c>
      <c r="B48" s="14"/>
      <c r="C48" s="14" t="s">
        <v>43</v>
      </c>
      <c r="D48" s="14" t="s">
        <v>11</v>
      </c>
      <c r="E48" s="14" t="s">
        <v>12</v>
      </c>
      <c r="F48" s="14" t="s">
        <v>13</v>
      </c>
      <c r="G48" s="15">
        <f>G49+G50</f>
        <v>0</v>
      </c>
      <c r="H48" s="15">
        <f>H49+H50</f>
        <v>209586839.71000001</v>
      </c>
      <c r="I48" s="20"/>
      <c r="J48" s="21"/>
    </row>
    <row r="49" spans="1:10" ht="16.5" customHeight="1" x14ac:dyDescent="0.25">
      <c r="A49" s="33" t="s">
        <v>61</v>
      </c>
      <c r="B49" s="18"/>
      <c r="C49" s="18" t="s">
        <v>43</v>
      </c>
      <c r="D49" s="18" t="s">
        <v>10</v>
      </c>
      <c r="E49" s="18" t="s">
        <v>12</v>
      </c>
      <c r="F49" s="18" t="s">
        <v>13</v>
      </c>
      <c r="G49" s="19"/>
      <c r="H49" s="19">
        <v>202435141.18000001</v>
      </c>
      <c r="I49" s="20"/>
    </row>
    <row r="50" spans="1:10" ht="17.25" customHeight="1" x14ac:dyDescent="0.25">
      <c r="A50" s="33" t="s">
        <v>62</v>
      </c>
      <c r="B50" s="18"/>
      <c r="C50" s="18" t="s">
        <v>43</v>
      </c>
      <c r="D50" s="18" t="s">
        <v>19</v>
      </c>
      <c r="E50" s="18" t="s">
        <v>12</v>
      </c>
      <c r="F50" s="18" t="s">
        <v>13</v>
      </c>
      <c r="G50" s="19"/>
      <c r="H50" s="19">
        <v>7151698.5300000003</v>
      </c>
      <c r="I50" s="20"/>
    </row>
    <row r="51" spans="1:10" ht="15.75" hidden="1" customHeight="1" x14ac:dyDescent="0.25">
      <c r="A51" s="32" t="s">
        <v>63</v>
      </c>
      <c r="B51" s="14"/>
      <c r="C51" s="14" t="s">
        <v>45</v>
      </c>
      <c r="D51" s="14" t="s">
        <v>11</v>
      </c>
      <c r="E51" s="14" t="s">
        <v>12</v>
      </c>
      <c r="F51" s="14" t="s">
        <v>13</v>
      </c>
      <c r="G51" s="15">
        <f>G52+G53+G54+G55+G56+G57</f>
        <v>0</v>
      </c>
      <c r="H51" s="15">
        <f>H52+H53+H54+H55+H56+H57</f>
        <v>0</v>
      </c>
      <c r="I51" s="20"/>
      <c r="J51" s="21"/>
    </row>
    <row r="52" spans="1:10" ht="16.5" hidden="1" customHeight="1" x14ac:dyDescent="0.25">
      <c r="A52" s="33" t="s">
        <v>64</v>
      </c>
      <c r="B52" s="18"/>
      <c r="C52" s="18" t="s">
        <v>45</v>
      </c>
      <c r="D52" s="18" t="s">
        <v>10</v>
      </c>
      <c r="E52" s="18" t="s">
        <v>12</v>
      </c>
      <c r="F52" s="18" t="s">
        <v>13</v>
      </c>
      <c r="G52" s="19"/>
      <c r="H52" s="19"/>
    </row>
    <row r="53" spans="1:10" ht="16.5" hidden="1" customHeight="1" x14ac:dyDescent="0.25">
      <c r="A53" s="33" t="s">
        <v>65</v>
      </c>
      <c r="B53" s="18"/>
      <c r="C53" s="18" t="s">
        <v>45</v>
      </c>
      <c r="D53" s="18" t="s">
        <v>15</v>
      </c>
      <c r="E53" s="18" t="s">
        <v>12</v>
      </c>
      <c r="F53" s="18" t="s">
        <v>13</v>
      </c>
      <c r="G53" s="19"/>
      <c r="H53" s="19"/>
    </row>
    <row r="54" spans="1:10" ht="16.5" hidden="1" customHeight="1" x14ac:dyDescent="0.25">
      <c r="A54" s="33" t="s">
        <v>66</v>
      </c>
      <c r="B54" s="17"/>
      <c r="C54" s="18" t="s">
        <v>67</v>
      </c>
      <c r="D54" s="18" t="s">
        <v>17</v>
      </c>
      <c r="E54" s="18" t="s">
        <v>68</v>
      </c>
      <c r="F54" s="18" t="s">
        <v>13</v>
      </c>
      <c r="G54" s="19"/>
      <c r="H54" s="19"/>
    </row>
    <row r="55" spans="1:10" ht="16.5" hidden="1" customHeight="1" x14ac:dyDescent="0.25">
      <c r="A55" s="33" t="s">
        <v>69</v>
      </c>
      <c r="B55" s="18"/>
      <c r="C55" s="18" t="s">
        <v>45</v>
      </c>
      <c r="D55" s="18" t="s">
        <v>19</v>
      </c>
      <c r="E55" s="18" t="s">
        <v>12</v>
      </c>
      <c r="F55" s="18" t="s">
        <v>13</v>
      </c>
      <c r="G55" s="19"/>
      <c r="H55" s="19"/>
    </row>
    <row r="56" spans="1:10" ht="16.5" hidden="1" customHeight="1" x14ac:dyDescent="0.25">
      <c r="A56" s="33" t="s">
        <v>70</v>
      </c>
      <c r="B56" s="18"/>
      <c r="C56" s="18" t="s">
        <v>45</v>
      </c>
      <c r="D56" s="18" t="s">
        <v>43</v>
      </c>
      <c r="E56" s="18" t="s">
        <v>12</v>
      </c>
      <c r="F56" s="18" t="s">
        <v>13</v>
      </c>
      <c r="G56" s="19"/>
      <c r="H56" s="19"/>
    </row>
    <row r="57" spans="1:10" ht="17.25" hidden="1" customHeight="1" x14ac:dyDescent="0.25">
      <c r="A57" s="33" t="s">
        <v>71</v>
      </c>
      <c r="B57" s="18"/>
      <c r="C57" s="18" t="s">
        <v>45</v>
      </c>
      <c r="D57" s="18" t="s">
        <v>45</v>
      </c>
      <c r="E57" s="18" t="s">
        <v>12</v>
      </c>
      <c r="F57" s="18" t="s">
        <v>13</v>
      </c>
      <c r="G57" s="19"/>
      <c r="H57" s="19"/>
    </row>
    <row r="58" spans="1:10" ht="14.25" customHeight="1" x14ac:dyDescent="0.25">
      <c r="A58" s="32" t="s">
        <v>72</v>
      </c>
      <c r="B58" s="14"/>
      <c r="C58" s="14" t="s">
        <v>73</v>
      </c>
      <c r="D58" s="14" t="s">
        <v>74</v>
      </c>
      <c r="E58" s="14" t="s">
        <v>12</v>
      </c>
      <c r="F58" s="14" t="s">
        <v>13</v>
      </c>
      <c r="G58" s="15">
        <f>G59+G60+G61+G62</f>
        <v>0</v>
      </c>
      <c r="H58" s="15">
        <f>H59+H60+H61+H62</f>
        <v>137737566.56999999</v>
      </c>
    </row>
    <row r="59" spans="1:10" ht="17.25" customHeight="1" x14ac:dyDescent="0.25">
      <c r="A59" s="33" t="s">
        <v>75</v>
      </c>
      <c r="B59" s="18"/>
      <c r="C59" s="18" t="s">
        <v>36</v>
      </c>
      <c r="D59" s="18" t="s">
        <v>10</v>
      </c>
      <c r="E59" s="18" t="s">
        <v>12</v>
      </c>
      <c r="F59" s="18" t="s">
        <v>13</v>
      </c>
      <c r="G59" s="19"/>
      <c r="H59" s="19">
        <v>3147631.18</v>
      </c>
    </row>
    <row r="60" spans="1:10" ht="15" customHeight="1" x14ac:dyDescent="0.25">
      <c r="A60" s="33" t="s">
        <v>76</v>
      </c>
      <c r="B60" s="18"/>
      <c r="C60" s="18" t="s">
        <v>36</v>
      </c>
      <c r="D60" s="18" t="s">
        <v>17</v>
      </c>
      <c r="E60" s="18" t="s">
        <v>12</v>
      </c>
      <c r="F60" s="18" t="s">
        <v>13</v>
      </c>
      <c r="G60" s="19"/>
      <c r="H60" s="19">
        <v>17653238.100000001</v>
      </c>
      <c r="I60" s="23"/>
    </row>
    <row r="61" spans="1:10" ht="14.25" customHeight="1" x14ac:dyDescent="0.25">
      <c r="A61" s="33" t="s">
        <v>77</v>
      </c>
      <c r="B61" s="18"/>
      <c r="C61" s="18" t="s">
        <v>36</v>
      </c>
      <c r="D61" s="18" t="s">
        <v>19</v>
      </c>
      <c r="E61" s="18" t="s">
        <v>12</v>
      </c>
      <c r="F61" s="18" t="s">
        <v>13</v>
      </c>
      <c r="G61" s="19"/>
      <c r="H61" s="19">
        <v>102292322.17</v>
      </c>
    </row>
    <row r="62" spans="1:10" ht="14.25" customHeight="1" x14ac:dyDescent="0.25">
      <c r="A62" s="33" t="s">
        <v>78</v>
      </c>
      <c r="B62" s="18"/>
      <c r="C62" s="18" t="s">
        <v>36</v>
      </c>
      <c r="D62" s="18" t="s">
        <v>23</v>
      </c>
      <c r="E62" s="18" t="s">
        <v>12</v>
      </c>
      <c r="F62" s="18" t="s">
        <v>13</v>
      </c>
      <c r="G62" s="19"/>
      <c r="H62" s="19">
        <v>14644375.119999999</v>
      </c>
    </row>
    <row r="63" spans="1:10" ht="15.75" customHeight="1" x14ac:dyDescent="0.25">
      <c r="A63" s="32" t="s">
        <v>70</v>
      </c>
      <c r="B63" s="14"/>
      <c r="C63" s="14" t="s">
        <v>27</v>
      </c>
      <c r="D63" s="14" t="s">
        <v>11</v>
      </c>
      <c r="E63" s="14" t="s">
        <v>12</v>
      </c>
      <c r="F63" s="14" t="s">
        <v>13</v>
      </c>
      <c r="G63" s="15">
        <f>G64+G66</f>
        <v>0</v>
      </c>
      <c r="H63" s="15">
        <f>H64+H65+H66</f>
        <v>36098788.810000002</v>
      </c>
    </row>
    <row r="64" spans="1:10" ht="15" customHeight="1" x14ac:dyDescent="0.25">
      <c r="A64" s="33" t="s">
        <v>79</v>
      </c>
      <c r="B64" s="18"/>
      <c r="C64" s="18" t="s">
        <v>27</v>
      </c>
      <c r="D64" s="18" t="s">
        <v>10</v>
      </c>
      <c r="E64" s="18" t="s">
        <v>12</v>
      </c>
      <c r="F64" s="18" t="s">
        <v>13</v>
      </c>
      <c r="G64" s="19"/>
      <c r="H64" s="19">
        <v>33912716</v>
      </c>
    </row>
    <row r="65" spans="1:10" ht="15.75" customHeight="1" x14ac:dyDescent="0.25">
      <c r="A65" s="33" t="s">
        <v>80</v>
      </c>
      <c r="B65" s="18"/>
      <c r="C65" s="18" t="s">
        <v>27</v>
      </c>
      <c r="D65" s="18" t="s">
        <v>15</v>
      </c>
      <c r="E65" s="18"/>
      <c r="F65" s="18"/>
      <c r="G65" s="19"/>
      <c r="H65" s="19">
        <v>876889.81</v>
      </c>
    </row>
    <row r="66" spans="1:10" ht="15.75" customHeight="1" x14ac:dyDescent="0.25">
      <c r="A66" s="33" t="s">
        <v>81</v>
      </c>
      <c r="B66" s="18"/>
      <c r="C66" s="18" t="s">
        <v>27</v>
      </c>
      <c r="D66" s="18" t="s">
        <v>17</v>
      </c>
      <c r="E66" s="18"/>
      <c r="F66" s="18"/>
      <c r="G66" s="19"/>
      <c r="H66" s="19">
        <v>1309183</v>
      </c>
    </row>
    <row r="67" spans="1:10" ht="15.6" customHeight="1" x14ac:dyDescent="0.25">
      <c r="A67" s="32" t="s">
        <v>82</v>
      </c>
      <c r="B67" s="18"/>
      <c r="C67" s="14" t="s">
        <v>30</v>
      </c>
      <c r="D67" s="14" t="s">
        <v>11</v>
      </c>
      <c r="E67" s="14" t="s">
        <v>12</v>
      </c>
      <c r="F67" s="14" t="s">
        <v>13</v>
      </c>
      <c r="G67" s="15">
        <f>G68</f>
        <v>0</v>
      </c>
      <c r="H67" s="15">
        <f>H68</f>
        <v>23385492.399999999</v>
      </c>
    </row>
    <row r="68" spans="1:10" ht="25.8" customHeight="1" x14ac:dyDescent="0.25">
      <c r="A68" s="33" t="s">
        <v>83</v>
      </c>
      <c r="B68" s="18"/>
      <c r="C68" s="18" t="s">
        <v>30</v>
      </c>
      <c r="D68" s="18" t="s">
        <v>10</v>
      </c>
      <c r="E68" s="18" t="s">
        <v>12</v>
      </c>
      <c r="F68" s="18" t="s">
        <v>13</v>
      </c>
      <c r="G68" s="19"/>
      <c r="H68" s="19">
        <v>23385492.399999999</v>
      </c>
    </row>
    <row r="69" spans="1:10" ht="25.5" customHeight="1" x14ac:dyDescent="0.25">
      <c r="A69" s="32" t="s">
        <v>84</v>
      </c>
      <c r="B69" s="14"/>
      <c r="C69" s="14" t="s">
        <v>85</v>
      </c>
      <c r="D69" s="14" t="s">
        <v>11</v>
      </c>
      <c r="E69" s="14" t="s">
        <v>12</v>
      </c>
      <c r="F69" s="14" t="s">
        <v>13</v>
      </c>
      <c r="G69" s="15">
        <f>G70+G71+G72</f>
        <v>0</v>
      </c>
      <c r="H69" s="15">
        <f>H70+H71+H72</f>
        <v>78449629.370000005</v>
      </c>
    </row>
    <row r="70" spans="1:10" ht="24.75" customHeight="1" x14ac:dyDescent="0.25">
      <c r="A70" s="33" t="s">
        <v>86</v>
      </c>
      <c r="B70" s="18"/>
      <c r="C70" s="18" t="s">
        <v>85</v>
      </c>
      <c r="D70" s="18" t="s">
        <v>10</v>
      </c>
      <c r="E70" s="18"/>
      <c r="F70" s="18"/>
      <c r="G70" s="19"/>
      <c r="H70" s="19">
        <v>17946631.98</v>
      </c>
    </row>
    <row r="71" spans="1:10" ht="15" customHeight="1" x14ac:dyDescent="0.25">
      <c r="A71" s="33" t="s">
        <v>87</v>
      </c>
      <c r="B71" s="18"/>
      <c r="C71" s="18" t="s">
        <v>85</v>
      </c>
      <c r="D71" s="18" t="s">
        <v>15</v>
      </c>
      <c r="E71" s="18"/>
      <c r="F71" s="18"/>
      <c r="G71" s="19"/>
      <c r="H71" s="19">
        <v>60502997.390000001</v>
      </c>
    </row>
    <row r="72" spans="1:10" ht="15" hidden="1" customHeight="1" x14ac:dyDescent="0.25">
      <c r="A72" s="33" t="s">
        <v>88</v>
      </c>
      <c r="B72" s="18"/>
      <c r="C72" s="18" t="s">
        <v>85</v>
      </c>
      <c r="D72" s="18" t="s">
        <v>17</v>
      </c>
      <c r="E72" s="18"/>
      <c r="F72" s="18"/>
      <c r="G72" s="19"/>
      <c r="H72" s="19"/>
    </row>
    <row r="73" spans="1:10" s="20" customFormat="1" ht="18" customHeight="1" x14ac:dyDescent="0.25">
      <c r="A73" s="35" t="s">
        <v>89</v>
      </c>
      <c r="B73" s="25"/>
      <c r="C73" s="26"/>
      <c r="D73" s="24"/>
      <c r="E73" s="24"/>
      <c r="F73" s="24"/>
      <c r="G73" s="15">
        <f>G12+G22+G24+G28+G35+G40+G42+G48+G51+G58+G63+G67+G69</f>
        <v>0</v>
      </c>
      <c r="H73" s="15">
        <f>H12+H22+H24+H28+H35+H40+H42+H48+H51+H58+H63+H67+H69</f>
        <v>2779937560.6400003</v>
      </c>
      <c r="I73" s="27"/>
      <c r="J73" s="21"/>
    </row>
    <row r="74" spans="1:10" ht="12" x14ac:dyDescent="0.25">
      <c r="G74" s="28"/>
      <c r="H74" s="28"/>
      <c r="I74" s="29"/>
      <c r="J74" s="29"/>
    </row>
    <row r="75" spans="1:10" x14ac:dyDescent="0.2">
      <c r="H75" s="30"/>
      <c r="I75" s="31"/>
    </row>
  </sheetData>
  <mergeCells count="8">
    <mergeCell ref="A7:H7"/>
    <mergeCell ref="A9:A10"/>
    <mergeCell ref="B9:B10"/>
    <mergeCell ref="C9:C10"/>
    <mergeCell ref="D9:D10"/>
    <mergeCell ref="E9:E10"/>
    <mergeCell ref="F9:F10"/>
    <mergeCell ref="H9:H10"/>
  </mergeCells>
  <pageMargins left="0.52" right="0.19685039370078741" top="0.27559055118110237" bottom="0.23622047244094491" header="0.23622047244094491" footer="0.2362204724409449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2024</vt:lpstr>
      <vt:lpstr>'расходы 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2025-03-26T08:58:38Z</cp:lastPrinted>
  <dcterms:created xsi:type="dcterms:W3CDTF">2025-03-06T09:44:14Z</dcterms:created>
  <dcterms:modified xsi:type="dcterms:W3CDTF">2025-03-26T09:40:21Z</dcterms:modified>
</cp:coreProperties>
</file>